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 localSheetId="2">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 localSheetId="2">#REF!</definedName>
    <definedName name="FORM_CODE">#REF!</definedName>
    <definedName name="PARAMS" localSheetId="0">'Доходы'!$H$1</definedName>
    <definedName name="PARAMS" localSheetId="2">#REF!</definedName>
    <definedName name="PARAMS">#REF!</definedName>
    <definedName name="PERIOD" localSheetId="0">'Доходы'!$H$6</definedName>
    <definedName name="PERIOD" localSheetId="2">#REF!</definedName>
    <definedName name="PERIOD">#REF!</definedName>
    <definedName name="RANGE_NAMES" localSheetId="0">'Доходы'!$H$9</definedName>
    <definedName name="RANGE_NAMES" localSheetId="2">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 localSheetId="2">#REF!</definedName>
    <definedName name="REG_DATE">#REF!</definedName>
    <definedName name="REND_1" localSheetId="0">'Доходы'!$A$89</definedName>
    <definedName name="REND_1" localSheetId="2">'Источники'!$A$25</definedName>
    <definedName name="REND_1" localSheetId="1">'Расходы'!$A$79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'Источники'!#REF!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 localSheetId="2">#REF!</definedName>
    <definedName name="SRC_CODE">#REF!</definedName>
    <definedName name="SRC_KIND" localSheetId="0">'Доходы'!$H$7</definedName>
    <definedName name="SRC_KIND" localSheetId="2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<sst xmlns="http://schemas.openxmlformats.org/spreadsheetml/2006/main" count="592" uniqueCount="312">
  <si>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</si>
  <si>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</si>
  <si>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</si>
  <si>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</si>
  <si>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</si>
  <si>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</si>
  <si>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</si>
  <si>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</si>
  <si>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</si>
  <si>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</si>
  <si>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</si>
  <si>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</si>
  <si>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</si>
  <si>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</si>
  <si>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</si>
  <si>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</si>
  <si>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</si>
  <si>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</si>
  <si>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</si>
  <si>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</si>
  <si>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</si>
  <si>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</si>
  <si>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</si>
  <si>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</si>
  <si>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</si>
  <si>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</si>
  <si>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</si>
  <si>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</si>
  <si>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</si>
  <si>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</si>
  <si>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</si>
  <si>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</si>
  <si>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</si>
  <si>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</si>
  <si>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</si>
  <si>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</si>
  <si>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</si>
  <si>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</si>
  <si>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</si>
  <si>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</si>
  <si>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</si>
  <si>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</si>
  <si>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</si>
  <si>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</si>
  <si>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</si>
  <si>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</si>
  <si>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</si>
  <si>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</si>
  <si>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</si>
  <si>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</si>
  <si>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</si>
  <si>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</si>
  <si>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</si>
  <si>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</si>
  <si>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</si>
  <si>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</si>
  <si>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</si>
  <si>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</si>
  <si>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</si>
  <si>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</si>
  <si>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</si>
  <si>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</si>
  <si>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</si>
  <si>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</si>
  <si>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</si>
  <si>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</si>
  <si>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</si>
  <si>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</si>
  <si>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</si>
  <si>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</si>
  <si>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</si>
  <si>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</si>
  <si>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</si>
  <si>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</si>
  <si>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</si>
  <si>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</si>
  <si>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</si>
  <si>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</si>
  <si>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</si>
  <si>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</si>
  <si>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</si>
  <si>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</si>
  <si>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</si>
  <si>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</si>
  <si>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</si>
  <si>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</si>
  <si>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</si>
  <si>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</si>
  <si>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</si>
  <si>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</si>
  <si>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</si>
  <si>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</si>
  <si>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</si>
  <si>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</si>
  <si>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</si>
  <si>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</si>
  <si>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</si>
  <si>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</si>
  <si>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</si>
  <si>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</si>
  <si>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</si>
  <si>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</si>
  <si>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</si>
  <si>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</si>
  <si>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</si>
  <si>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</si>
  <si>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</si>
  <si>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</si>
  <si>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</si>
  <si>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</si>
  <si>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</si>
  <si>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</si>
  <si>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</si>
  <si>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</si>
  <si>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</si>
  <si>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</si>
  <si>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</si>
  <si>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</si>
  <si>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</si>
  <si>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</si>
  <si>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</si>
  <si>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</si>
  <si>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</si>
  <si>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</si>
  <si>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</si>
  <si>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</si>
  <si>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</si>
  <si>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</si>
  <si>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</si>
  <si>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</si>
  <si>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</si>
  <si>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</si>
  <si>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</si>
  <si>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</si>
  <si>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</si>
  <si>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</si>
  <si>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</si>
  <si>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</si>
  <si>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</si>
  <si>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</si>
  <si>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</si>
  <si>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</si>
  <si>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</si>
  <si>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</si>
  <si>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</si>
  <si>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</si>
  <si>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</si>
  <si>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</si>
  <si>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</si>
  <si>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</si>
  <si>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</si>
  <si>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</si>
  <si>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</si>
  <si>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</si>
  <si>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</si>
  <si>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</si>
  <si>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</si>
  <si>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</si>
  <si>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</si>
  <si>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</si>
  <si>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</si>
  <si>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</si>
  <si>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</si>
  <si>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</si>
  <si>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</si>
  <si>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</si>
  <si>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</si>
  <si>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</si>
  <si>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</si>
  <si>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</si>
  <si>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</si>
  <si>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</si>
  <si>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</si>
  <si>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</si>
  <si>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</si>
  <si>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</si>
  <si>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</si>
  <si>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</si>
  <si>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</si>
  <si>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</si>
  <si>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</si>
  <si>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</si>
  <si>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</si>
  <si>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</si>
  <si>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</si>
  <si>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</si>
  <si>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</si>
  <si>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</si>
  <si>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</si>
  <si>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</si>
  <si>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</si>
  <si>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</si>
  <si>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 xml:space="preserve">951 0104 9510000110 121 </t>
  </si>
  <si>
    <t xml:space="preserve">951 0104 9510000110 122 </t>
  </si>
  <si>
    <t xml:space="preserve">951 0104 9510000110 129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</si>
  <si>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</si>
  <si>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</si>
  <si>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</si>
  <si>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 xml:space="preserve">951 0104 9990072390 244 </t>
  </si>
  <si>
    <t xml:space="preserve">951 0106 1010085010 540 </t>
  </si>
  <si>
    <t>Резервные средства</t>
  </si>
  <si>
    <t xml:space="preserve">951 0111 9910090100 870 </t>
  </si>
  <si>
    <t xml:space="preserve">951 0113 0320025740 244 </t>
  </si>
  <si>
    <t xml:space="preserve">951 0113 0330025750 244 </t>
  </si>
  <si>
    <t xml:space="preserve">951 0113 0710025850 244 </t>
  </si>
  <si>
    <t xml:space="preserve">951 0113 0710025870 244 </t>
  </si>
  <si>
    <t>Иные выплаты населению</t>
  </si>
  <si>
    <t xml:space="preserve">951 0113 0920025920 360 </t>
  </si>
  <si>
    <t xml:space="preserve">951 0113 9990099990 244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</si>
  <si>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</si>
  <si>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</si>
  <si>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</si>
  <si>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</si>
  <si>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</si>
  <si>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</si>
  <si>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</si>
  <si>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</si>
  <si>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</si>
  <si>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</si>
  <si>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 xml:space="preserve">951 0309 0410025760 244 </t>
  </si>
  <si>
    <t xml:space="preserve">951 0309 0420025770 244 </t>
  </si>
  <si>
    <t xml:space="preserve">951 0309 0430025780 244 </t>
  </si>
  <si>
    <t xml:space="preserve">951 0309 1010085020 540 </t>
  </si>
  <si>
    <t xml:space="preserve">951 0409 0210025700 244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</si>
  <si>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</si>
  <si>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</si>
  <si>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 xml:space="preserve">951 0409 0220025710 244 </t>
  </si>
  <si>
    <t xml:space="preserve">951 0412 0720025880 244 </t>
  </si>
  <si>
    <t xml:space="preserve">951 0412 1110026020 244 </t>
  </si>
  <si>
    <t xml:space="preserve">951 0501 0120025650 244 </t>
  </si>
  <si>
    <t xml:space="preserve">951 0501 0120025970 244 </t>
  </si>
  <si>
    <t xml:space="preserve">951 0502 0130009505 244 </t>
  </si>
  <si>
    <t xml:space="preserve">951 0502 0130025660 243 </t>
  </si>
  <si>
    <t xml:space="preserve">951 0502 0130025660 244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</si>
  <si>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</si>
  <si>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951 0502 0130025660 414 </t>
  </si>
  <si>
    <t xml:space="preserve">951 0502 0130025690 244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</si>
  <si>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</si>
  <si>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951 0502 0130025980 814 </t>
  </si>
  <si>
    <t xml:space="preserve">951 0502 01300S3200 244 </t>
  </si>
  <si>
    <t xml:space="preserve">951 0502 01300S3210 243 </t>
  </si>
  <si>
    <t xml:space="preserve">951 0502 01300S9605 244 </t>
  </si>
  <si>
    <t xml:space="preserve">951 0503 0110025610 244 </t>
  </si>
  <si>
    <t xml:space="preserve">951 0503 0110025620 244 </t>
  </si>
  <si>
    <t xml:space="preserve">951 0503 0110026030 414 </t>
  </si>
  <si>
    <t xml:space="preserve">951 0503 0220025720 244 </t>
  </si>
  <si>
    <t xml:space="preserve">951 0503 0420025930 244 </t>
  </si>
  <si>
    <t xml:space="preserve">951 0503 0520025790 244 </t>
  </si>
  <si>
    <t xml:space="preserve">951 0705 0310025730 244 </t>
  </si>
  <si>
    <t xml:space="preserve">951 0707 0610025810 244 </t>
  </si>
  <si>
    <t xml:space="preserve">951 0707 0610025820 244 </t>
  </si>
  <si>
    <t xml:space="preserve">951 0707 0610025830 244 </t>
  </si>
  <si>
    <t xml:space="preserve">951 0707 0620025840 244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</si>
  <si>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</si>
  <si>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</si>
  <si>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951 0801 0530025800 244 </t>
  </si>
  <si>
    <t xml:space="preserve">951 1102 0810025890 244 </t>
  </si>
  <si>
    <t xml:space="preserve">951 1102 0820025900 244 </t>
  </si>
  <si>
    <t>Фонд оплаты труда учреждений</t>
  </si>
  <si>
    <t xml:space="preserve">952 0113 0930000590 111 </t>
  </si>
  <si>
    <t>Иные выплаты персоналу учреждений, за исключением фонда оплаты труда</t>
  </si>
  <si>
    <t xml:space="preserve">952 0113 0930000590 112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</si>
  <si>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</si>
  <si>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</si>
  <si>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952 0113 0930000590 244 </t>
  </si>
  <si>
    <t xml:space="preserve">952 0113 0930099990 852 </t>
  </si>
  <si>
    <t xml:space="preserve">952 0113 0930099990 853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</si>
  <si>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</si>
  <si>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</si>
  <si>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</si>
  <si>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</si>
  <si>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</si>
  <si>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</si>
  <si>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</si>
  <si>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</si>
  <si>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</si>
  <si>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</si>
  <si>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</si>
  <si>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</si>
  <si>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</si>
  <si>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EXPORT_SRC_KIND</t>
  </si>
  <si>
    <t>EXPORT_PARAM_SRC_KIND</t>
  </si>
  <si>
    <t>3</t>
  </si>
  <si>
    <t>EXPORT_SRC_CODE</t>
  </si>
  <si>
    <t>58012-04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</si>
  <si>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</si>
  <si>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</si>
  <si>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</si>
  <si>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</si>
  <si>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</si>
  <si>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</si>
  <si>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</si>
  <si>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</si>
  <si>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</si>
  <si>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</si>
  <si>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</si>
  <si>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</si>
  <si>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</si>
  <si>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</si>
  <si>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</si>
  <si>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</si>
  <si>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</si>
  <si>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</si>
  <si>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</si>
  <si>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</si>
  <si>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</si>
  <si>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</si>
  <si>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</si>
  <si>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</si>
  <si>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</si>
  <si>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</si>
  <si>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"01" апреля 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</si>
</sst>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" fontId="4" fillId="0" borderId="37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Border="1" applyAlignment="1">
      <alignment horizontal="left"/>
      <protection/>
    </xf>
    <xf numFmtId="49" fontId="0" fillId="0" borderId="0" xfId="53" applyNumberForma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49" fontId="0" fillId="0" borderId="0" xfId="53" applyNumberFormat="1" applyBorder="1">
      <alignment/>
      <protection/>
    </xf>
    <xf numFmtId="0" fontId="0" fillId="0" borderId="0" xfId="53" applyBorder="1">
      <alignment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49" fontId="4" fillId="0" borderId="46" xfId="53" applyNumberFormat="1" applyFont="1" applyBorder="1" applyAlignment="1">
      <alignment horizontal="left" wrapText="1"/>
      <protection/>
    </xf>
    <xf numFmtId="49" fontId="4" fillId="0" borderId="24" xfId="53" applyNumberFormat="1" applyFont="1" applyBorder="1" applyAlignment="1">
      <alignment horizontal="center" wrapText="1"/>
      <protection/>
    </xf>
    <xf numFmtId="49" fontId="8" fillId="0" borderId="26" xfId="53" applyNumberFormat="1" applyFont="1" applyBorder="1" applyAlignment="1">
      <alignment horizontal="center" wrapText="1"/>
      <protection/>
    </xf>
    <xf numFmtId="4" fontId="4" fillId="0" borderId="26" xfId="53" applyNumberFormat="1" applyFont="1" applyBorder="1" applyAlignment="1">
      <alignment horizontal="right"/>
      <protection/>
    </xf>
    <xf numFmtId="4" fontId="4" fillId="0" borderId="28" xfId="53" applyNumberFormat="1" applyFont="1" applyBorder="1" applyAlignment="1">
      <alignment horizontal="right"/>
      <protection/>
    </xf>
    <xf numFmtId="0" fontId="4" fillId="0" borderId="47" xfId="53" applyFont="1" applyBorder="1" applyAlignment="1">
      <alignment horizontal="left"/>
      <protection/>
    </xf>
    <xf numFmtId="0" fontId="4" fillId="0" borderId="29" xfId="53" applyFont="1" applyBorder="1" applyAlignment="1">
      <alignment horizontal="center"/>
      <protection/>
    </xf>
    <xf numFmtId="0" fontId="4" fillId="0" borderId="31" xfId="53" applyFont="1" applyBorder="1" applyAlignment="1">
      <alignment horizontal="center"/>
      <protection/>
    </xf>
    <xf numFmtId="49" fontId="4" fillId="0" borderId="31" xfId="53" applyNumberFormat="1" applyFont="1" applyBorder="1" applyAlignment="1">
      <alignment horizontal="center"/>
      <protection/>
    </xf>
    <xf numFmtId="49" fontId="4" fillId="0" borderId="33" xfId="53" applyNumberFormat="1" applyFont="1" applyBorder="1" applyAlignment="1">
      <alignment horizontal="center"/>
      <protection/>
    </xf>
    <xf numFmtId="49" fontId="4" fillId="0" borderId="35" xfId="53" applyNumberFormat="1" applyFont="1" applyBorder="1" applyAlignment="1">
      <alignment horizontal="left" wrapText="1"/>
      <protection/>
    </xf>
    <xf numFmtId="49" fontId="4" fillId="0" borderId="30" xfId="53" applyNumberFormat="1" applyFont="1" applyBorder="1" applyAlignment="1">
      <alignment horizontal="center" wrapText="1"/>
      <protection/>
    </xf>
    <xf numFmtId="49" fontId="8" fillId="0" borderId="32" xfId="53" applyNumberFormat="1" applyFont="1" applyBorder="1" applyAlignment="1">
      <alignment horizontal="center" wrapText="1"/>
      <protection/>
    </xf>
    <xf numFmtId="4" fontId="4" fillId="0" borderId="32" xfId="53" applyNumberFormat="1" applyFont="1" applyBorder="1" applyAlignment="1">
      <alignment horizontal="right"/>
      <protection/>
    </xf>
    <xf numFmtId="4" fontId="4" fillId="0" borderId="22" xfId="53" applyNumberFormat="1" applyFont="1" applyBorder="1" applyAlignment="1">
      <alignment horizontal="right"/>
      <protection/>
    </xf>
    <xf numFmtId="49" fontId="4" fillId="0" borderId="26" xfId="53" applyNumberFormat="1" applyFont="1" applyBorder="1" applyAlignment="1">
      <alignment horizontal="center" wrapText="1"/>
      <protection/>
    </xf>
    <xf numFmtId="49" fontId="4" fillId="0" borderId="27" xfId="53" applyNumberFormat="1" applyFont="1" applyBorder="1" applyAlignment="1">
      <alignment horizontal="left" wrapText="1"/>
      <protection/>
    </xf>
    <xf numFmtId="0" fontId="0" fillId="0" borderId="36" xfId="53" applyBorder="1" applyAlignment="1">
      <alignment horizontal="left"/>
      <protection/>
    </xf>
    <xf numFmtId="0" fontId="0" fillId="0" borderId="18" xfId="53" applyBorder="1" applyAlignment="1">
      <alignment horizontal="center"/>
      <protection/>
    </xf>
    <xf numFmtId="0" fontId="0" fillId="0" borderId="18" xfId="53" applyBorder="1" applyAlignment="1">
      <alignment horizontal="left"/>
      <protection/>
    </xf>
    <xf numFmtId="49" fontId="0" fillId="0" borderId="18" xfId="53" applyNumberFormat="1" applyBorder="1">
      <alignment/>
      <protection/>
    </xf>
    <xf numFmtId="0" fontId="0" fillId="0" borderId="18" xfId="53" applyBorder="1">
      <alignment/>
      <protection/>
    </xf>
    <xf numFmtId="49" fontId="4" fillId="0" borderId="0" xfId="53" applyNumberFormat="1" applyFont="1" applyFill="1" applyBorder="1" applyAlignment="1">
      <alignment horizontal="left" wrapText="1"/>
      <protection/>
    </xf>
    <xf numFmtId="0" fontId="4" fillId="0" borderId="48" xfId="53" applyFont="1" applyBorder="1">
      <alignment/>
      <protection/>
    </xf>
    <xf numFmtId="49" fontId="9" fillId="0" borderId="0" xfId="53" applyNumberFormat="1" applyFont="1" applyFill="1" applyBorder="1" applyAlignment="1">
      <alignment horizontal="center" wrapText="1"/>
      <protection/>
    </xf>
    <xf numFmtId="0" fontId="0" fillId="0" borderId="0" xfId="53" applyFont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53" applyNumberFormat="1" applyFont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4" fillId="0" borderId="51" xfId="53" applyFont="1" applyBorder="1" applyAlignment="1">
      <alignment horizontal="center" vertical="center" wrapText="1"/>
      <protection/>
    </xf>
    <xf numFmtId="0" fontId="4" fillId="0" borderId="52" xfId="53" applyFont="1" applyBorder="1" applyAlignment="1">
      <alignment horizontal="center" vertical="center" wrapText="1"/>
      <protection/>
    </xf>
    <xf numFmtId="0" fontId="4" fillId="0" borderId="32" xfId="53" applyFont="1" applyBorder="1" applyAlignment="1">
      <alignment horizontal="center" vertical="center" wrapText="1"/>
      <protection/>
    </xf>
    <xf numFmtId="0" fontId="4" fillId="0" borderId="54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49" fontId="4" fillId="0" borderId="51" xfId="53" applyNumberFormat="1" applyFont="1" applyBorder="1" applyAlignment="1">
      <alignment horizontal="center" vertical="center" wrapText="1"/>
      <protection/>
    </xf>
    <xf numFmtId="49" fontId="4" fillId="0" borderId="52" xfId="53" applyNumberFormat="1" applyFont="1" applyBorder="1" applyAlignment="1">
      <alignment horizontal="center" vertical="center" wrapText="1"/>
      <protection/>
    </xf>
    <xf numFmtId="49" fontId="4" fillId="0" borderId="32" xfId="53" applyNumberFormat="1" applyFont="1" applyBorder="1" applyAlignment="1">
      <alignment horizontal="center" vertical="center" wrapText="1"/>
      <protection/>
    </xf>
    <xf numFmtId="49" fontId="4" fillId="0" borderId="53" xfId="53" applyNumberFormat="1" applyFont="1" applyBorder="1" applyAlignment="1">
      <alignment horizontal="center" vertical="center" wrapText="1"/>
      <protection/>
    </xf>
    <xf numFmtId="49" fontId="4" fillId="0" borderId="21" xfId="53" applyNumberFormat="1" applyFont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6\&#1054;&#1090;&#1095;&#1077;&#1090;%20&#1086;&#1073;%20&#1080;&#1089;&#1087;&#1086;&#1083;&#1085;&#1077;&#1085;&#1080;&#1080;%20&#1073;&#1102;&#1076;&#1078;&#1077;&#1090;&#1072;%20&#1085;&#1072;%20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zoomScalePageLayoutView="0" workbookViewId="0" topLeftCell="A82">
      <selection activeCell="E95" sqref="E9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28"/>
      <c r="F2" s="10" t="s">
        <v>3</v>
      </c>
    </row>
    <row r="3" spans="1:8" ht="12.75">
      <c r="A3" s="2"/>
      <c r="B3" s="2"/>
      <c r="C3" s="2"/>
      <c r="D3" s="1"/>
      <c r="E3" s="29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3" t="s">
        <v>8</v>
      </c>
      <c r="F4" s="20" t="s">
        <v>32</v>
      </c>
      <c r="H4" s="1" t="s">
        <v>32</v>
      </c>
    </row>
    <row r="5" spans="1:8" ht="12.75">
      <c r="A5" s="2"/>
      <c r="B5" s="2"/>
      <c r="C5" s="2"/>
      <c r="D5" s="1"/>
      <c r="E5" s="33" t="s">
        <v>6</v>
      </c>
      <c r="F5" s="24" t="s">
        <v>37</v>
      </c>
      <c r="H5" s="1" t="s">
        <v>40</v>
      </c>
    </row>
    <row r="6" spans="1:8" ht="21" customHeight="1">
      <c r="A6" s="6" t="s">
        <v>22</v>
      </c>
      <c r="B6" s="123" t="s">
        <v>33</v>
      </c>
      <c r="C6" s="124"/>
      <c r="D6" s="124"/>
      <c r="E6" s="33" t="s">
        <v>23</v>
      </c>
      <c r="F6" s="24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3" t="s">
        <v>29</v>
      </c>
      <c r="F7" s="34" t="s">
        <v>39</v>
      </c>
    </row>
    <row r="8" spans="1:6" ht="12.75">
      <c r="A8" s="6" t="s">
        <v>35</v>
      </c>
      <c r="B8" s="6"/>
      <c r="C8" s="6"/>
      <c r="D8" s="5"/>
      <c r="E8" s="33"/>
      <c r="F8" s="8" t="s">
        <v>30</v>
      </c>
    </row>
    <row r="9" spans="1:8" ht="13.5" thickBot="1">
      <c r="A9" s="6" t="s">
        <v>36</v>
      </c>
      <c r="B9" s="6"/>
      <c r="C9" s="15"/>
      <c r="D9" s="5"/>
      <c r="E9" s="33" t="s">
        <v>7</v>
      </c>
      <c r="F9" s="9" t="s">
        <v>0</v>
      </c>
      <c r="H9" s="1" t="s">
        <v>41</v>
      </c>
    </row>
    <row r="10" spans="1:6" ht="20.25" customHeight="1" thickBot="1">
      <c r="A10" s="126" t="s">
        <v>20</v>
      </c>
      <c r="B10" s="126"/>
      <c r="C10" s="126"/>
      <c r="D10" s="126"/>
      <c r="E10" s="23"/>
      <c r="F10" s="11"/>
    </row>
    <row r="11" spans="1:6" ht="3.75" customHeight="1">
      <c r="A11" s="127" t="s">
        <v>4</v>
      </c>
      <c r="B11" s="130" t="s">
        <v>11</v>
      </c>
      <c r="C11" s="130" t="s">
        <v>24</v>
      </c>
      <c r="D11" s="133" t="s">
        <v>17</v>
      </c>
      <c r="E11" s="133" t="s">
        <v>12</v>
      </c>
      <c r="F11" s="136" t="s">
        <v>15</v>
      </c>
    </row>
    <row r="12" spans="1:6" ht="3" customHeight="1">
      <c r="A12" s="128"/>
      <c r="B12" s="131"/>
      <c r="C12" s="131"/>
      <c r="D12" s="134"/>
      <c r="E12" s="134"/>
      <c r="F12" s="137"/>
    </row>
    <row r="13" spans="1:6" ht="3" customHeight="1">
      <c r="A13" s="128"/>
      <c r="B13" s="131"/>
      <c r="C13" s="131"/>
      <c r="D13" s="134"/>
      <c r="E13" s="134"/>
      <c r="F13" s="137"/>
    </row>
    <row r="14" spans="1:6" ht="3" customHeight="1">
      <c r="A14" s="128"/>
      <c r="B14" s="131"/>
      <c r="C14" s="131"/>
      <c r="D14" s="134"/>
      <c r="E14" s="134"/>
      <c r="F14" s="137"/>
    </row>
    <row r="15" spans="1:6" ht="3" customHeight="1">
      <c r="A15" s="128"/>
      <c r="B15" s="131"/>
      <c r="C15" s="131"/>
      <c r="D15" s="134"/>
      <c r="E15" s="134"/>
      <c r="F15" s="137"/>
    </row>
    <row r="16" spans="1:6" ht="3" customHeight="1">
      <c r="A16" s="128"/>
      <c r="B16" s="131"/>
      <c r="C16" s="131"/>
      <c r="D16" s="134"/>
      <c r="E16" s="134"/>
      <c r="F16" s="137"/>
    </row>
    <row r="17" spans="1:6" ht="23.25" customHeight="1">
      <c r="A17" s="129"/>
      <c r="B17" s="132"/>
      <c r="C17" s="132"/>
      <c r="D17" s="135"/>
      <c r="E17" s="135"/>
      <c r="F17" s="138"/>
    </row>
    <row r="18" spans="1:6" ht="12" customHeight="1" thickBot="1">
      <c r="A18" s="16">
        <v>1</v>
      </c>
      <c r="B18" s="17">
        <v>2</v>
      </c>
      <c r="C18" s="21">
        <v>3</v>
      </c>
      <c r="D18" s="18" t="s">
        <v>1</v>
      </c>
      <c r="E18" s="32" t="s">
        <v>2</v>
      </c>
      <c r="F18" s="19" t="s">
        <v>13</v>
      </c>
    </row>
    <row r="19" spans="1:6" ht="12.75">
      <c r="A19" s="39" t="s">
        <v>5</v>
      </c>
      <c r="B19" s="35" t="s">
        <v>10</v>
      </c>
      <c r="C19" s="65" t="s">
        <v>43</v>
      </c>
      <c r="D19" s="37">
        <v>146665800</v>
      </c>
      <c r="E19" s="36">
        <v>43592363.89</v>
      </c>
      <c r="F19" s="37">
        <f>IF(OR(D19="-",E19&gt;=D19),"-",D19-IF(E19="-",0,E19))</f>
        <v>103073436.11</v>
      </c>
    </row>
    <row r="20" spans="1:6" ht="12.75">
      <c r="A20" s="48" t="s">
        <v>44</v>
      </c>
      <c r="B20" s="42"/>
      <c r="C20" s="67"/>
      <c r="D20" s="44"/>
      <c r="E20" s="44"/>
      <c r="F20" s="46"/>
    </row>
    <row r="21" spans="1:6" ht="12.75">
      <c r="A21" s="49" t="s">
        <v>45</v>
      </c>
      <c r="B21" s="43" t="s">
        <v>10</v>
      </c>
      <c r="C21" s="68" t="s">
        <v>46</v>
      </c>
      <c r="D21" s="45">
        <v>74690700</v>
      </c>
      <c r="E21" s="45">
        <v>14428632.7</v>
      </c>
      <c r="F21" s="47">
        <f aca="true" t="shared" si="0" ref="F21:F52">IF(OR(D21="-",E21&gt;=D21),"-",D21-IF(E21="-",0,E21))</f>
        <v>60262067.3</v>
      </c>
    </row>
    <row r="22" spans="1:6" ht="12.75">
      <c r="A22" s="49" t="s">
        <v>47</v>
      </c>
      <c r="B22" s="43" t="s">
        <v>10</v>
      </c>
      <c r="C22" s="68" t="s">
        <v>48</v>
      </c>
      <c r="D22" s="45">
        <v>25537900</v>
      </c>
      <c r="E22" s="45">
        <v>5818370.66</v>
      </c>
      <c r="F22" s="47">
        <f t="shared" si="0"/>
        <v>19719529.34</v>
      </c>
    </row>
    <row r="23" spans="1:6" ht="12.75">
      <c r="A23" s="49" t="s">
        <v>49</v>
      </c>
      <c r="B23" s="43" t="s">
        <v>10</v>
      </c>
      <c r="C23" s="68" t="s">
        <v>50</v>
      </c>
      <c r="D23" s="45">
        <v>25537900</v>
      </c>
      <c r="E23" s="45">
        <v>5818370.66</v>
      </c>
      <c r="F23" s="47">
        <f t="shared" si="0"/>
        <v>19719529.34</v>
      </c>
    </row>
    <row r="24" spans="1:6" ht="67.5">
      <c r="A24" s="49" t="s">
        <v>51</v>
      </c>
      <c r="B24" s="43" t="s">
        <v>10</v>
      </c>
      <c r="C24" s="68" t="s">
        <v>52</v>
      </c>
      <c r="D24" s="45">
        <v>25037900</v>
      </c>
      <c r="E24" s="45">
        <v>5736878.2</v>
      </c>
      <c r="F24" s="47">
        <f t="shared" si="0"/>
        <v>19301021.8</v>
      </c>
    </row>
    <row r="25" spans="1:6" ht="90">
      <c r="A25" s="81" t="s">
        <v>53</v>
      </c>
      <c r="B25" s="43" t="s">
        <v>10</v>
      </c>
      <c r="C25" s="68" t="s">
        <v>54</v>
      </c>
      <c r="D25" s="45" t="s">
        <v>55</v>
      </c>
      <c r="E25" s="45">
        <v>5704293.62</v>
      </c>
      <c r="F25" s="47" t="str">
        <f t="shared" si="0"/>
        <v>-</v>
      </c>
    </row>
    <row r="26" spans="1:6" ht="67.5">
      <c r="A26" s="81" t="s">
        <v>56</v>
      </c>
      <c r="B26" s="43" t="s">
        <v>10</v>
      </c>
      <c r="C26" s="68" t="s">
        <v>57</v>
      </c>
      <c r="D26" s="45" t="s">
        <v>55</v>
      </c>
      <c r="E26" s="45">
        <v>-1145.93</v>
      </c>
      <c r="F26" s="47" t="str">
        <f t="shared" si="0"/>
        <v>-</v>
      </c>
    </row>
    <row r="27" spans="1:6" ht="90">
      <c r="A27" s="81" t="s">
        <v>58</v>
      </c>
      <c r="B27" s="43" t="s">
        <v>10</v>
      </c>
      <c r="C27" s="68" t="s">
        <v>59</v>
      </c>
      <c r="D27" s="45" t="s">
        <v>55</v>
      </c>
      <c r="E27" s="45">
        <v>33730.51</v>
      </c>
      <c r="F27" s="47" t="str">
        <f t="shared" si="0"/>
        <v>-</v>
      </c>
    </row>
    <row r="28" spans="1:6" ht="101.25">
      <c r="A28" s="81" t="s">
        <v>60</v>
      </c>
      <c r="B28" s="43" t="s">
        <v>10</v>
      </c>
      <c r="C28" s="68" t="s">
        <v>61</v>
      </c>
      <c r="D28" s="45">
        <v>500000</v>
      </c>
      <c r="E28" s="45">
        <v>66586.75</v>
      </c>
      <c r="F28" s="47">
        <f t="shared" si="0"/>
        <v>433413.25</v>
      </c>
    </row>
    <row r="29" spans="1:6" ht="123.75">
      <c r="A29" s="81" t="s">
        <v>62</v>
      </c>
      <c r="B29" s="43" t="s">
        <v>10</v>
      </c>
      <c r="C29" s="68" t="s">
        <v>63</v>
      </c>
      <c r="D29" s="45" t="s">
        <v>55</v>
      </c>
      <c r="E29" s="45">
        <v>64260.08</v>
      </c>
      <c r="F29" s="47" t="str">
        <f t="shared" si="0"/>
        <v>-</v>
      </c>
    </row>
    <row r="30" spans="1:6" ht="112.5">
      <c r="A30" s="81" t="s">
        <v>64</v>
      </c>
      <c r="B30" s="43" t="s">
        <v>10</v>
      </c>
      <c r="C30" s="68" t="s">
        <v>65</v>
      </c>
      <c r="D30" s="45" t="s">
        <v>55</v>
      </c>
      <c r="E30" s="45">
        <v>1028.99</v>
      </c>
      <c r="F30" s="47" t="str">
        <f t="shared" si="0"/>
        <v>-</v>
      </c>
    </row>
    <row r="31" spans="1:6" ht="123.75">
      <c r="A31" s="81" t="s">
        <v>66</v>
      </c>
      <c r="B31" s="43" t="s">
        <v>10</v>
      </c>
      <c r="C31" s="68" t="s">
        <v>67</v>
      </c>
      <c r="D31" s="45" t="s">
        <v>55</v>
      </c>
      <c r="E31" s="45">
        <v>1297.68</v>
      </c>
      <c r="F31" s="47" t="str">
        <f t="shared" si="0"/>
        <v>-</v>
      </c>
    </row>
    <row r="32" spans="1:6" ht="33.75">
      <c r="A32" s="49" t="s">
        <v>68</v>
      </c>
      <c r="B32" s="43" t="s">
        <v>10</v>
      </c>
      <c r="C32" s="68" t="s">
        <v>69</v>
      </c>
      <c r="D32" s="45" t="s">
        <v>55</v>
      </c>
      <c r="E32" s="45">
        <v>14905.71</v>
      </c>
      <c r="F32" s="47" t="str">
        <f t="shared" si="0"/>
        <v>-</v>
      </c>
    </row>
    <row r="33" spans="1:6" ht="67.5">
      <c r="A33" s="49" t="s">
        <v>70</v>
      </c>
      <c r="B33" s="43" t="s">
        <v>10</v>
      </c>
      <c r="C33" s="68" t="s">
        <v>71</v>
      </c>
      <c r="D33" s="45" t="s">
        <v>55</v>
      </c>
      <c r="E33" s="45">
        <v>13384.62</v>
      </c>
      <c r="F33" s="47" t="str">
        <f t="shared" si="0"/>
        <v>-</v>
      </c>
    </row>
    <row r="34" spans="1:6" ht="45">
      <c r="A34" s="49" t="s">
        <v>72</v>
      </c>
      <c r="B34" s="43" t="s">
        <v>10</v>
      </c>
      <c r="C34" s="68" t="s">
        <v>73</v>
      </c>
      <c r="D34" s="45" t="s">
        <v>55</v>
      </c>
      <c r="E34" s="45">
        <v>343.09</v>
      </c>
      <c r="F34" s="47" t="str">
        <f t="shared" si="0"/>
        <v>-</v>
      </c>
    </row>
    <row r="35" spans="1:6" ht="67.5">
      <c r="A35" s="49" t="s">
        <v>74</v>
      </c>
      <c r="B35" s="43" t="s">
        <v>10</v>
      </c>
      <c r="C35" s="68" t="s">
        <v>75</v>
      </c>
      <c r="D35" s="45" t="s">
        <v>55</v>
      </c>
      <c r="E35" s="45">
        <v>1178</v>
      </c>
      <c r="F35" s="47" t="str">
        <f t="shared" si="0"/>
        <v>-</v>
      </c>
    </row>
    <row r="36" spans="1:6" ht="33.75">
      <c r="A36" s="49" t="s">
        <v>76</v>
      </c>
      <c r="B36" s="43" t="s">
        <v>10</v>
      </c>
      <c r="C36" s="68" t="s">
        <v>77</v>
      </c>
      <c r="D36" s="45">
        <v>5085000</v>
      </c>
      <c r="E36" s="45">
        <v>1277055.81</v>
      </c>
      <c r="F36" s="47">
        <f t="shared" si="0"/>
        <v>3807944.19</v>
      </c>
    </row>
    <row r="37" spans="1:6" ht="22.5">
      <c r="A37" s="49" t="s">
        <v>78</v>
      </c>
      <c r="B37" s="43" t="s">
        <v>10</v>
      </c>
      <c r="C37" s="68" t="s">
        <v>79</v>
      </c>
      <c r="D37" s="45">
        <v>5085000</v>
      </c>
      <c r="E37" s="45">
        <v>1277055.81</v>
      </c>
      <c r="F37" s="47">
        <f t="shared" si="0"/>
        <v>3807944.19</v>
      </c>
    </row>
    <row r="38" spans="1:6" ht="67.5">
      <c r="A38" s="49" t="s">
        <v>80</v>
      </c>
      <c r="B38" s="43" t="s">
        <v>10</v>
      </c>
      <c r="C38" s="68" t="s">
        <v>81</v>
      </c>
      <c r="D38" s="45">
        <v>1736500</v>
      </c>
      <c r="E38" s="45">
        <v>474945.11</v>
      </c>
      <c r="F38" s="47">
        <f t="shared" si="0"/>
        <v>1261554.8900000001</v>
      </c>
    </row>
    <row r="39" spans="1:6" ht="78.75">
      <c r="A39" s="81" t="s">
        <v>82</v>
      </c>
      <c r="B39" s="43" t="s">
        <v>10</v>
      </c>
      <c r="C39" s="68" t="s">
        <v>83</v>
      </c>
      <c r="D39" s="45">
        <v>17300</v>
      </c>
      <c r="E39" s="45">
        <v>4746.93</v>
      </c>
      <c r="F39" s="47">
        <f t="shared" si="0"/>
        <v>12553.07</v>
      </c>
    </row>
    <row r="40" spans="1:6" ht="67.5">
      <c r="A40" s="49" t="s">
        <v>84</v>
      </c>
      <c r="B40" s="43" t="s">
        <v>10</v>
      </c>
      <c r="C40" s="68" t="s">
        <v>85</v>
      </c>
      <c r="D40" s="45">
        <v>3678500</v>
      </c>
      <c r="E40" s="45">
        <v>884480.36</v>
      </c>
      <c r="F40" s="47">
        <f t="shared" si="0"/>
        <v>2794019.64</v>
      </c>
    </row>
    <row r="41" spans="1:6" ht="67.5">
      <c r="A41" s="49" t="s">
        <v>86</v>
      </c>
      <c r="B41" s="43" t="s">
        <v>10</v>
      </c>
      <c r="C41" s="68" t="s">
        <v>87</v>
      </c>
      <c r="D41" s="45">
        <v>-347300</v>
      </c>
      <c r="E41" s="45">
        <v>-87116.59</v>
      </c>
      <c r="F41" s="47" t="str">
        <f t="shared" si="0"/>
        <v>-</v>
      </c>
    </row>
    <row r="42" spans="1:6" ht="12.75">
      <c r="A42" s="49" t="s">
        <v>88</v>
      </c>
      <c r="B42" s="43" t="s">
        <v>10</v>
      </c>
      <c r="C42" s="68" t="s">
        <v>89</v>
      </c>
      <c r="D42" s="45">
        <v>1212200</v>
      </c>
      <c r="E42" s="45">
        <v>1374885.79</v>
      </c>
      <c r="F42" s="47" t="str">
        <f t="shared" si="0"/>
        <v>-</v>
      </c>
    </row>
    <row r="43" spans="1:6" ht="12.75">
      <c r="A43" s="49" t="s">
        <v>90</v>
      </c>
      <c r="B43" s="43" t="s">
        <v>10</v>
      </c>
      <c r="C43" s="68" t="s">
        <v>91</v>
      </c>
      <c r="D43" s="45">
        <v>1212200</v>
      </c>
      <c r="E43" s="45">
        <v>1374885.79</v>
      </c>
      <c r="F43" s="47" t="str">
        <f t="shared" si="0"/>
        <v>-</v>
      </c>
    </row>
    <row r="44" spans="1:6" ht="12.75">
      <c r="A44" s="49" t="s">
        <v>90</v>
      </c>
      <c r="B44" s="43" t="s">
        <v>10</v>
      </c>
      <c r="C44" s="68" t="s">
        <v>92</v>
      </c>
      <c r="D44" s="45">
        <v>1212200</v>
      </c>
      <c r="E44" s="45">
        <v>1374885.79</v>
      </c>
      <c r="F44" s="47" t="str">
        <f t="shared" si="0"/>
        <v>-</v>
      </c>
    </row>
    <row r="45" spans="1:6" ht="45">
      <c r="A45" s="49" t="s">
        <v>93</v>
      </c>
      <c r="B45" s="43" t="s">
        <v>10</v>
      </c>
      <c r="C45" s="68" t="s">
        <v>94</v>
      </c>
      <c r="D45" s="45" t="s">
        <v>55</v>
      </c>
      <c r="E45" s="45">
        <v>1374885.79</v>
      </c>
      <c r="F45" s="47" t="str">
        <f t="shared" si="0"/>
        <v>-</v>
      </c>
    </row>
    <row r="46" spans="1:6" ht="12.75">
      <c r="A46" s="49" t="s">
        <v>95</v>
      </c>
      <c r="B46" s="43" t="s">
        <v>10</v>
      </c>
      <c r="C46" s="68" t="s">
        <v>96</v>
      </c>
      <c r="D46" s="45">
        <v>28886000</v>
      </c>
      <c r="E46" s="45">
        <v>2829272.44</v>
      </c>
      <c r="F46" s="47">
        <f t="shared" si="0"/>
        <v>26056727.56</v>
      </c>
    </row>
    <row r="47" spans="1:6" ht="12.75">
      <c r="A47" s="49" t="s">
        <v>97</v>
      </c>
      <c r="B47" s="43" t="s">
        <v>10</v>
      </c>
      <c r="C47" s="68" t="s">
        <v>98</v>
      </c>
      <c r="D47" s="45">
        <v>4486000</v>
      </c>
      <c r="E47" s="45">
        <v>178124.47</v>
      </c>
      <c r="F47" s="47">
        <f t="shared" si="0"/>
        <v>4307875.53</v>
      </c>
    </row>
    <row r="48" spans="1:6" ht="33.75">
      <c r="A48" s="49" t="s">
        <v>99</v>
      </c>
      <c r="B48" s="43" t="s">
        <v>10</v>
      </c>
      <c r="C48" s="68" t="s">
        <v>100</v>
      </c>
      <c r="D48" s="45">
        <v>4486000</v>
      </c>
      <c r="E48" s="45">
        <v>178124.47</v>
      </c>
      <c r="F48" s="47">
        <f t="shared" si="0"/>
        <v>4307875.53</v>
      </c>
    </row>
    <row r="49" spans="1:6" ht="67.5">
      <c r="A49" s="49" t="s">
        <v>101</v>
      </c>
      <c r="B49" s="43" t="s">
        <v>10</v>
      </c>
      <c r="C49" s="68" t="s">
        <v>102</v>
      </c>
      <c r="D49" s="45" t="s">
        <v>55</v>
      </c>
      <c r="E49" s="45">
        <v>174085.25</v>
      </c>
      <c r="F49" s="47" t="str">
        <f t="shared" si="0"/>
        <v>-</v>
      </c>
    </row>
    <row r="50" spans="1:6" ht="45">
      <c r="A50" s="49" t="s">
        <v>103</v>
      </c>
      <c r="B50" s="43" t="s">
        <v>10</v>
      </c>
      <c r="C50" s="68" t="s">
        <v>104</v>
      </c>
      <c r="D50" s="45" t="s">
        <v>55</v>
      </c>
      <c r="E50" s="45">
        <v>4039.22</v>
      </c>
      <c r="F50" s="47" t="str">
        <f t="shared" si="0"/>
        <v>-</v>
      </c>
    </row>
    <row r="51" spans="1:6" ht="12.75">
      <c r="A51" s="49" t="s">
        <v>105</v>
      </c>
      <c r="B51" s="43" t="s">
        <v>10</v>
      </c>
      <c r="C51" s="68" t="s">
        <v>106</v>
      </c>
      <c r="D51" s="45">
        <v>24400000</v>
      </c>
      <c r="E51" s="45">
        <v>2651147.97</v>
      </c>
      <c r="F51" s="47">
        <f t="shared" si="0"/>
        <v>21748852.03</v>
      </c>
    </row>
    <row r="52" spans="1:6" ht="12.75">
      <c r="A52" s="49" t="s">
        <v>107</v>
      </c>
      <c r="B52" s="43" t="s">
        <v>10</v>
      </c>
      <c r="C52" s="68" t="s">
        <v>108</v>
      </c>
      <c r="D52" s="45">
        <v>13796000</v>
      </c>
      <c r="E52" s="45">
        <v>2291341.31</v>
      </c>
      <c r="F52" s="47">
        <f t="shared" si="0"/>
        <v>11504658.69</v>
      </c>
    </row>
    <row r="53" spans="1:6" ht="33.75">
      <c r="A53" s="49" t="s">
        <v>109</v>
      </c>
      <c r="B53" s="43" t="s">
        <v>10</v>
      </c>
      <c r="C53" s="68" t="s">
        <v>110</v>
      </c>
      <c r="D53" s="45">
        <v>13796000</v>
      </c>
      <c r="E53" s="45">
        <v>2291341.31</v>
      </c>
      <c r="F53" s="47">
        <f aca="true" t="shared" si="1" ref="F53:F84">IF(OR(D53="-",E53&gt;=D53),"-",D53-IF(E53="-",0,E53))</f>
        <v>11504658.69</v>
      </c>
    </row>
    <row r="54" spans="1:6" ht="12.75">
      <c r="A54" s="49" t="s">
        <v>111</v>
      </c>
      <c r="B54" s="43" t="s">
        <v>10</v>
      </c>
      <c r="C54" s="68" t="s">
        <v>112</v>
      </c>
      <c r="D54" s="45">
        <v>10604000</v>
      </c>
      <c r="E54" s="45">
        <v>359806.66</v>
      </c>
      <c r="F54" s="47">
        <f t="shared" si="1"/>
        <v>10244193.34</v>
      </c>
    </row>
    <row r="55" spans="1:6" ht="33.75">
      <c r="A55" s="49" t="s">
        <v>113</v>
      </c>
      <c r="B55" s="43" t="s">
        <v>10</v>
      </c>
      <c r="C55" s="68" t="s">
        <v>114</v>
      </c>
      <c r="D55" s="45">
        <v>10604000</v>
      </c>
      <c r="E55" s="45">
        <v>359806.66</v>
      </c>
      <c r="F55" s="47">
        <f t="shared" si="1"/>
        <v>10244193.34</v>
      </c>
    </row>
    <row r="56" spans="1:6" ht="33.75">
      <c r="A56" s="49" t="s">
        <v>115</v>
      </c>
      <c r="B56" s="43" t="s">
        <v>10</v>
      </c>
      <c r="C56" s="68" t="s">
        <v>116</v>
      </c>
      <c r="D56" s="45">
        <v>13015200</v>
      </c>
      <c r="E56" s="45">
        <v>2437553.85</v>
      </c>
      <c r="F56" s="47">
        <f t="shared" si="1"/>
        <v>10577646.15</v>
      </c>
    </row>
    <row r="57" spans="1:6" ht="78.75">
      <c r="A57" s="81" t="s">
        <v>117</v>
      </c>
      <c r="B57" s="43" t="s">
        <v>10</v>
      </c>
      <c r="C57" s="68" t="s">
        <v>118</v>
      </c>
      <c r="D57" s="45">
        <v>13012100</v>
      </c>
      <c r="E57" s="45">
        <v>2437553.85</v>
      </c>
      <c r="F57" s="47">
        <f t="shared" si="1"/>
        <v>10574546.15</v>
      </c>
    </row>
    <row r="58" spans="1:6" ht="56.25">
      <c r="A58" s="49" t="s">
        <v>119</v>
      </c>
      <c r="B58" s="43" t="s">
        <v>10</v>
      </c>
      <c r="C58" s="68" t="s">
        <v>120</v>
      </c>
      <c r="D58" s="45">
        <v>9493400</v>
      </c>
      <c r="E58" s="45">
        <v>1552428.05</v>
      </c>
      <c r="F58" s="47">
        <f t="shared" si="1"/>
        <v>7940971.95</v>
      </c>
    </row>
    <row r="59" spans="1:6" ht="67.5">
      <c r="A59" s="81" t="s">
        <v>121</v>
      </c>
      <c r="B59" s="43" t="s">
        <v>10</v>
      </c>
      <c r="C59" s="68" t="s">
        <v>122</v>
      </c>
      <c r="D59" s="45">
        <v>9493400</v>
      </c>
      <c r="E59" s="45">
        <v>1552428.05</v>
      </c>
      <c r="F59" s="47">
        <f t="shared" si="1"/>
        <v>7940971.95</v>
      </c>
    </row>
    <row r="60" spans="1:6" ht="67.5">
      <c r="A60" s="81" t="s">
        <v>123</v>
      </c>
      <c r="B60" s="43" t="s">
        <v>10</v>
      </c>
      <c r="C60" s="68" t="s">
        <v>124</v>
      </c>
      <c r="D60" s="45">
        <v>138200</v>
      </c>
      <c r="E60" s="45">
        <v>62136.98</v>
      </c>
      <c r="F60" s="47">
        <f t="shared" si="1"/>
        <v>76063.01999999999</v>
      </c>
    </row>
    <row r="61" spans="1:6" ht="67.5">
      <c r="A61" s="49" t="s">
        <v>125</v>
      </c>
      <c r="B61" s="43" t="s">
        <v>10</v>
      </c>
      <c r="C61" s="68" t="s">
        <v>126</v>
      </c>
      <c r="D61" s="45">
        <v>138200</v>
      </c>
      <c r="E61" s="45">
        <v>62136.98</v>
      </c>
      <c r="F61" s="47">
        <f t="shared" si="1"/>
        <v>76063.01999999999</v>
      </c>
    </row>
    <row r="62" spans="1:6" ht="33.75">
      <c r="A62" s="49" t="s">
        <v>127</v>
      </c>
      <c r="B62" s="43" t="s">
        <v>10</v>
      </c>
      <c r="C62" s="68" t="s">
        <v>128</v>
      </c>
      <c r="D62" s="45">
        <v>3380500</v>
      </c>
      <c r="E62" s="45">
        <v>822988.82</v>
      </c>
      <c r="F62" s="47">
        <f t="shared" si="1"/>
        <v>2557511.18</v>
      </c>
    </row>
    <row r="63" spans="1:6" ht="33.75">
      <c r="A63" s="49" t="s">
        <v>129</v>
      </c>
      <c r="B63" s="43" t="s">
        <v>10</v>
      </c>
      <c r="C63" s="68" t="s">
        <v>130</v>
      </c>
      <c r="D63" s="45">
        <v>3380500</v>
      </c>
      <c r="E63" s="45">
        <v>822988.82</v>
      </c>
      <c r="F63" s="47">
        <f t="shared" si="1"/>
        <v>2557511.18</v>
      </c>
    </row>
    <row r="64" spans="1:6" ht="22.5">
      <c r="A64" s="49" t="s">
        <v>131</v>
      </c>
      <c r="B64" s="43" t="s">
        <v>10</v>
      </c>
      <c r="C64" s="68" t="s">
        <v>132</v>
      </c>
      <c r="D64" s="45">
        <v>3100</v>
      </c>
      <c r="E64" s="45" t="s">
        <v>55</v>
      </c>
      <c r="F64" s="47" t="str">
        <f t="shared" si="1"/>
        <v>-</v>
      </c>
    </row>
    <row r="65" spans="1:6" ht="45">
      <c r="A65" s="49" t="s">
        <v>133</v>
      </c>
      <c r="B65" s="43" t="s">
        <v>10</v>
      </c>
      <c r="C65" s="68" t="s">
        <v>134</v>
      </c>
      <c r="D65" s="45">
        <v>3100</v>
      </c>
      <c r="E65" s="45" t="s">
        <v>55</v>
      </c>
      <c r="F65" s="47" t="str">
        <f t="shared" si="1"/>
        <v>-</v>
      </c>
    </row>
    <row r="66" spans="1:6" ht="45">
      <c r="A66" s="49" t="s">
        <v>135</v>
      </c>
      <c r="B66" s="43" t="s">
        <v>10</v>
      </c>
      <c r="C66" s="68" t="s">
        <v>136</v>
      </c>
      <c r="D66" s="45">
        <v>3100</v>
      </c>
      <c r="E66" s="45" t="s">
        <v>55</v>
      </c>
      <c r="F66" s="47" t="str">
        <f t="shared" si="1"/>
        <v>-</v>
      </c>
    </row>
    <row r="67" spans="1:6" ht="22.5">
      <c r="A67" s="49" t="s">
        <v>137</v>
      </c>
      <c r="B67" s="43" t="s">
        <v>10</v>
      </c>
      <c r="C67" s="68" t="s">
        <v>138</v>
      </c>
      <c r="D67" s="45">
        <v>534800</v>
      </c>
      <c r="E67" s="45">
        <v>615661.69</v>
      </c>
      <c r="F67" s="47" t="str">
        <f t="shared" si="1"/>
        <v>-</v>
      </c>
    </row>
    <row r="68" spans="1:6" ht="22.5">
      <c r="A68" s="49" t="s">
        <v>139</v>
      </c>
      <c r="B68" s="43" t="s">
        <v>10</v>
      </c>
      <c r="C68" s="68" t="s">
        <v>140</v>
      </c>
      <c r="D68" s="45">
        <v>534800</v>
      </c>
      <c r="E68" s="45">
        <v>615661.69</v>
      </c>
      <c r="F68" s="47" t="str">
        <f t="shared" si="1"/>
        <v>-</v>
      </c>
    </row>
    <row r="69" spans="1:6" ht="33.75">
      <c r="A69" s="49" t="s">
        <v>141</v>
      </c>
      <c r="B69" s="43" t="s">
        <v>10</v>
      </c>
      <c r="C69" s="68" t="s">
        <v>142</v>
      </c>
      <c r="D69" s="45">
        <v>534800</v>
      </c>
      <c r="E69" s="45">
        <v>615661.69</v>
      </c>
      <c r="F69" s="47" t="str">
        <f t="shared" si="1"/>
        <v>-</v>
      </c>
    </row>
    <row r="70" spans="1:6" ht="45">
      <c r="A70" s="49" t="s">
        <v>143</v>
      </c>
      <c r="B70" s="43" t="s">
        <v>10</v>
      </c>
      <c r="C70" s="68" t="s">
        <v>144</v>
      </c>
      <c r="D70" s="45">
        <v>534800</v>
      </c>
      <c r="E70" s="45">
        <v>615661.69</v>
      </c>
      <c r="F70" s="47" t="str">
        <f t="shared" si="1"/>
        <v>-</v>
      </c>
    </row>
    <row r="71" spans="1:6" ht="12.75">
      <c r="A71" s="49" t="s">
        <v>145</v>
      </c>
      <c r="B71" s="43" t="s">
        <v>10</v>
      </c>
      <c r="C71" s="68" t="s">
        <v>146</v>
      </c>
      <c r="D71" s="45">
        <v>419600</v>
      </c>
      <c r="E71" s="45">
        <v>52538.07</v>
      </c>
      <c r="F71" s="47">
        <f t="shared" si="1"/>
        <v>367061.93</v>
      </c>
    </row>
    <row r="72" spans="1:6" ht="22.5">
      <c r="A72" s="49" t="s">
        <v>147</v>
      </c>
      <c r="B72" s="43" t="s">
        <v>10</v>
      </c>
      <c r="C72" s="68" t="s">
        <v>148</v>
      </c>
      <c r="D72" s="45" t="s">
        <v>55</v>
      </c>
      <c r="E72" s="45">
        <v>4067.29</v>
      </c>
      <c r="F72" s="47" t="str">
        <f t="shared" si="1"/>
        <v>-</v>
      </c>
    </row>
    <row r="73" spans="1:6" ht="33.75">
      <c r="A73" s="49" t="s">
        <v>149</v>
      </c>
      <c r="B73" s="43" t="s">
        <v>10</v>
      </c>
      <c r="C73" s="68" t="s">
        <v>150</v>
      </c>
      <c r="D73" s="45" t="s">
        <v>55</v>
      </c>
      <c r="E73" s="45">
        <v>4067.29</v>
      </c>
      <c r="F73" s="47" t="str">
        <f t="shared" si="1"/>
        <v>-</v>
      </c>
    </row>
    <row r="74" spans="1:6" ht="56.25">
      <c r="A74" s="49" t="s">
        <v>151</v>
      </c>
      <c r="B74" s="43" t="s">
        <v>10</v>
      </c>
      <c r="C74" s="68" t="s">
        <v>152</v>
      </c>
      <c r="D74" s="45" t="s">
        <v>55</v>
      </c>
      <c r="E74" s="45">
        <v>20000</v>
      </c>
      <c r="F74" s="47" t="str">
        <f t="shared" si="1"/>
        <v>-</v>
      </c>
    </row>
    <row r="75" spans="1:6" ht="56.25">
      <c r="A75" s="49" t="s">
        <v>153</v>
      </c>
      <c r="B75" s="43" t="s">
        <v>10</v>
      </c>
      <c r="C75" s="68" t="s">
        <v>154</v>
      </c>
      <c r="D75" s="45" t="s">
        <v>55</v>
      </c>
      <c r="E75" s="45">
        <v>20000</v>
      </c>
      <c r="F75" s="47" t="str">
        <f t="shared" si="1"/>
        <v>-</v>
      </c>
    </row>
    <row r="76" spans="1:6" ht="90">
      <c r="A76" s="81" t="s">
        <v>155</v>
      </c>
      <c r="B76" s="43" t="s">
        <v>10</v>
      </c>
      <c r="C76" s="68" t="s">
        <v>156</v>
      </c>
      <c r="D76" s="45" t="s">
        <v>55</v>
      </c>
      <c r="E76" s="45">
        <v>20000</v>
      </c>
      <c r="F76" s="47" t="str">
        <f t="shared" si="1"/>
        <v>-</v>
      </c>
    </row>
    <row r="77" spans="1:6" ht="33.75">
      <c r="A77" s="49" t="s">
        <v>157</v>
      </c>
      <c r="B77" s="43" t="s">
        <v>10</v>
      </c>
      <c r="C77" s="68" t="s">
        <v>158</v>
      </c>
      <c r="D77" s="45">
        <v>419600</v>
      </c>
      <c r="E77" s="45">
        <v>28470.78</v>
      </c>
      <c r="F77" s="47">
        <f t="shared" si="1"/>
        <v>391129.22</v>
      </c>
    </row>
    <row r="78" spans="1:6" ht="45">
      <c r="A78" s="49" t="s">
        <v>159</v>
      </c>
      <c r="B78" s="43" t="s">
        <v>10</v>
      </c>
      <c r="C78" s="68" t="s">
        <v>160</v>
      </c>
      <c r="D78" s="45">
        <v>419600</v>
      </c>
      <c r="E78" s="45">
        <v>28470.78</v>
      </c>
      <c r="F78" s="47">
        <f t="shared" si="1"/>
        <v>391129.22</v>
      </c>
    </row>
    <row r="79" spans="1:6" ht="12.75">
      <c r="A79" s="49" t="s">
        <v>161</v>
      </c>
      <c r="B79" s="43" t="s">
        <v>10</v>
      </c>
      <c r="C79" s="68" t="s">
        <v>162</v>
      </c>
      <c r="D79" s="45" t="s">
        <v>55</v>
      </c>
      <c r="E79" s="45">
        <v>23294.39</v>
      </c>
      <c r="F79" s="47" t="str">
        <f t="shared" si="1"/>
        <v>-</v>
      </c>
    </row>
    <row r="80" spans="1:6" ht="12.75">
      <c r="A80" s="49" t="s">
        <v>163</v>
      </c>
      <c r="B80" s="43" t="s">
        <v>10</v>
      </c>
      <c r="C80" s="68" t="s">
        <v>164</v>
      </c>
      <c r="D80" s="45" t="s">
        <v>55</v>
      </c>
      <c r="E80" s="45">
        <v>23294.39</v>
      </c>
      <c r="F80" s="47" t="str">
        <f t="shared" si="1"/>
        <v>-</v>
      </c>
    </row>
    <row r="81" spans="1:6" ht="22.5">
      <c r="A81" s="49" t="s">
        <v>165</v>
      </c>
      <c r="B81" s="43" t="s">
        <v>10</v>
      </c>
      <c r="C81" s="68" t="s">
        <v>166</v>
      </c>
      <c r="D81" s="45" t="s">
        <v>55</v>
      </c>
      <c r="E81" s="45">
        <v>23294.39</v>
      </c>
      <c r="F81" s="47" t="str">
        <f t="shared" si="1"/>
        <v>-</v>
      </c>
    </row>
    <row r="82" spans="1:6" ht="12.75">
      <c r="A82" s="49" t="s">
        <v>167</v>
      </c>
      <c r="B82" s="43" t="s">
        <v>10</v>
      </c>
      <c r="C82" s="68" t="s">
        <v>168</v>
      </c>
      <c r="D82" s="45">
        <v>71975100</v>
      </c>
      <c r="E82" s="45">
        <v>29163731.19</v>
      </c>
      <c r="F82" s="47">
        <f t="shared" si="1"/>
        <v>42811368.81</v>
      </c>
    </row>
    <row r="83" spans="1:6" ht="33.75">
      <c r="A83" s="49" t="s">
        <v>169</v>
      </c>
      <c r="B83" s="43" t="s">
        <v>10</v>
      </c>
      <c r="C83" s="68" t="s">
        <v>170</v>
      </c>
      <c r="D83" s="45">
        <v>71975100</v>
      </c>
      <c r="E83" s="45">
        <v>29163731.19</v>
      </c>
      <c r="F83" s="47">
        <f t="shared" si="1"/>
        <v>42811368.81</v>
      </c>
    </row>
    <row r="84" spans="1:6" ht="22.5">
      <c r="A84" s="49" t="s">
        <v>171</v>
      </c>
      <c r="B84" s="43" t="s">
        <v>10</v>
      </c>
      <c r="C84" s="68" t="s">
        <v>172</v>
      </c>
      <c r="D84" s="45">
        <v>200</v>
      </c>
      <c r="E84" s="45">
        <v>200</v>
      </c>
      <c r="F84" s="47" t="str">
        <f t="shared" si="1"/>
        <v>-</v>
      </c>
    </row>
    <row r="85" spans="1:6" ht="33.75">
      <c r="A85" s="49" t="s">
        <v>173</v>
      </c>
      <c r="B85" s="43" t="s">
        <v>10</v>
      </c>
      <c r="C85" s="68" t="s">
        <v>174</v>
      </c>
      <c r="D85" s="45">
        <v>200</v>
      </c>
      <c r="E85" s="45">
        <v>200</v>
      </c>
      <c r="F85" s="47" t="str">
        <f>IF(OR(D85="-",E85&gt;=D85),"-",D85-IF(E85="-",0,E85))</f>
        <v>-</v>
      </c>
    </row>
    <row r="86" spans="1:6" ht="33.75">
      <c r="A86" s="49" t="s">
        <v>175</v>
      </c>
      <c r="B86" s="43" t="s">
        <v>10</v>
      </c>
      <c r="C86" s="68" t="s">
        <v>176</v>
      </c>
      <c r="D86" s="45">
        <v>200</v>
      </c>
      <c r="E86" s="45">
        <v>200</v>
      </c>
      <c r="F86" s="47" t="str">
        <f>IF(OR(D86="-",E86&gt;=D86),"-",D86-IF(E86="-",0,E86))</f>
        <v>-</v>
      </c>
    </row>
    <row r="87" spans="1:6" ht="12.75">
      <c r="A87" s="49" t="s">
        <v>177</v>
      </c>
      <c r="B87" s="43" t="s">
        <v>10</v>
      </c>
      <c r="C87" s="68" t="s">
        <v>178</v>
      </c>
      <c r="D87" s="45">
        <v>71974900</v>
      </c>
      <c r="E87" s="45">
        <v>29163531.19</v>
      </c>
      <c r="F87" s="47">
        <f>IF(OR(D87="-",E87&gt;=D87),"-",D87-IF(E87="-",0,E87))</f>
        <v>42811368.81</v>
      </c>
    </row>
    <row r="88" spans="1:6" ht="22.5">
      <c r="A88" s="49" t="s">
        <v>179</v>
      </c>
      <c r="B88" s="43" t="s">
        <v>10</v>
      </c>
      <c r="C88" s="68" t="s">
        <v>180</v>
      </c>
      <c r="D88" s="45">
        <v>71974900</v>
      </c>
      <c r="E88" s="45">
        <v>29163531.19</v>
      </c>
      <c r="F88" s="47">
        <f>IF(OR(D88="-",E88&gt;=D88),"-",D88-IF(E88="-",0,E88))</f>
        <v>42811368.81</v>
      </c>
    </row>
    <row r="89" spans="1:6" ht="23.25" thickBot="1">
      <c r="A89" s="49" t="s">
        <v>181</v>
      </c>
      <c r="B89" s="43" t="s">
        <v>10</v>
      </c>
      <c r="C89" s="68" t="s">
        <v>182</v>
      </c>
      <c r="D89" s="45">
        <v>71974900</v>
      </c>
      <c r="E89" s="45">
        <v>29163531.19</v>
      </c>
      <c r="F89" s="47">
        <f>IF(OR(D89="-",E89&gt;=D89),"-",D89-IF(E89="-",0,E89))</f>
        <v>42811368.81</v>
      </c>
    </row>
    <row r="90" spans="1:6" ht="12.75" customHeight="1">
      <c r="A90" s="50"/>
      <c r="B90" s="51"/>
      <c r="C90" s="51"/>
      <c r="D90" s="22"/>
      <c r="E90" s="22"/>
      <c r="F90" s="22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1" dxfId="141" operator="equal" stopIfTrue="1">
      <formula>0</formula>
    </cfRule>
  </conditionalFormatting>
  <conditionalFormatting sqref="F20">
    <cfRule type="cellIs" priority="70" dxfId="141" operator="equal" stopIfTrue="1">
      <formula>0</formula>
    </cfRule>
  </conditionalFormatting>
  <conditionalFormatting sqref="F21">
    <cfRule type="cellIs" priority="69" dxfId="141" operator="equal" stopIfTrue="1">
      <formula>0</formula>
    </cfRule>
  </conditionalFormatting>
  <conditionalFormatting sqref="F22">
    <cfRule type="cellIs" priority="68" dxfId="141" operator="equal" stopIfTrue="1">
      <formula>0</formula>
    </cfRule>
  </conditionalFormatting>
  <conditionalFormatting sqref="F23">
    <cfRule type="cellIs" priority="67" dxfId="141" operator="equal" stopIfTrue="1">
      <formula>0</formula>
    </cfRule>
  </conditionalFormatting>
  <conditionalFormatting sqref="F24">
    <cfRule type="cellIs" priority="66" dxfId="141" operator="equal" stopIfTrue="1">
      <formula>0</formula>
    </cfRule>
  </conditionalFormatting>
  <conditionalFormatting sqref="F25">
    <cfRule type="cellIs" priority="65" dxfId="141" operator="equal" stopIfTrue="1">
      <formula>0</formula>
    </cfRule>
  </conditionalFormatting>
  <conditionalFormatting sqref="F26">
    <cfRule type="cellIs" priority="64" dxfId="141" operator="equal" stopIfTrue="1">
      <formula>0</formula>
    </cfRule>
  </conditionalFormatting>
  <conditionalFormatting sqref="F27">
    <cfRule type="cellIs" priority="63" dxfId="141" operator="equal" stopIfTrue="1">
      <formula>0</formula>
    </cfRule>
  </conditionalFormatting>
  <conditionalFormatting sqref="F28">
    <cfRule type="cellIs" priority="62" dxfId="141" operator="equal" stopIfTrue="1">
      <formula>0</formula>
    </cfRule>
  </conditionalFormatting>
  <conditionalFormatting sqref="F29">
    <cfRule type="cellIs" priority="61" dxfId="141" operator="equal" stopIfTrue="1">
      <formula>0</formula>
    </cfRule>
  </conditionalFormatting>
  <conditionalFormatting sqref="F30">
    <cfRule type="cellIs" priority="60" dxfId="141" operator="equal" stopIfTrue="1">
      <formula>0</formula>
    </cfRule>
  </conditionalFormatting>
  <conditionalFormatting sqref="F31">
    <cfRule type="cellIs" priority="59" dxfId="141" operator="equal" stopIfTrue="1">
      <formula>0</formula>
    </cfRule>
  </conditionalFormatting>
  <conditionalFormatting sqref="F32">
    <cfRule type="cellIs" priority="58" dxfId="141" operator="equal" stopIfTrue="1">
      <formula>0</formula>
    </cfRule>
  </conditionalFormatting>
  <conditionalFormatting sqref="F33">
    <cfRule type="cellIs" priority="57" dxfId="141" operator="equal" stopIfTrue="1">
      <formula>0</formula>
    </cfRule>
  </conditionalFormatting>
  <conditionalFormatting sqref="F34">
    <cfRule type="cellIs" priority="56" dxfId="141" operator="equal" stopIfTrue="1">
      <formula>0</formula>
    </cfRule>
  </conditionalFormatting>
  <conditionalFormatting sqref="F35">
    <cfRule type="cellIs" priority="55" dxfId="141" operator="equal" stopIfTrue="1">
      <formula>0</formula>
    </cfRule>
  </conditionalFormatting>
  <conditionalFormatting sqref="F36">
    <cfRule type="cellIs" priority="54" dxfId="141" operator="equal" stopIfTrue="1">
      <formula>0</formula>
    </cfRule>
  </conditionalFormatting>
  <conditionalFormatting sqref="F37">
    <cfRule type="cellIs" priority="53" dxfId="141" operator="equal" stopIfTrue="1">
      <formula>0</formula>
    </cfRule>
  </conditionalFormatting>
  <conditionalFormatting sqref="F38">
    <cfRule type="cellIs" priority="52" dxfId="141" operator="equal" stopIfTrue="1">
      <formula>0</formula>
    </cfRule>
  </conditionalFormatting>
  <conditionalFormatting sqref="F39">
    <cfRule type="cellIs" priority="51" dxfId="141" operator="equal" stopIfTrue="1">
      <formula>0</formula>
    </cfRule>
  </conditionalFormatting>
  <conditionalFormatting sqref="F40">
    <cfRule type="cellIs" priority="50" dxfId="141" operator="equal" stopIfTrue="1">
      <formula>0</formula>
    </cfRule>
  </conditionalFormatting>
  <conditionalFormatting sqref="F41">
    <cfRule type="cellIs" priority="49" dxfId="141" operator="equal" stopIfTrue="1">
      <formula>0</formula>
    </cfRule>
  </conditionalFormatting>
  <conditionalFormatting sqref="F42">
    <cfRule type="cellIs" priority="48" dxfId="141" operator="equal" stopIfTrue="1">
      <formula>0</formula>
    </cfRule>
  </conditionalFormatting>
  <conditionalFormatting sqref="F43">
    <cfRule type="cellIs" priority="47" dxfId="141" operator="equal" stopIfTrue="1">
      <formula>0</formula>
    </cfRule>
  </conditionalFormatting>
  <conditionalFormatting sqref="F44">
    <cfRule type="cellIs" priority="46" dxfId="141" operator="equal" stopIfTrue="1">
      <formula>0</formula>
    </cfRule>
  </conditionalFormatting>
  <conditionalFormatting sqref="F45">
    <cfRule type="cellIs" priority="45" dxfId="141" operator="equal" stopIfTrue="1">
      <formula>0</formula>
    </cfRule>
  </conditionalFormatting>
  <conditionalFormatting sqref="F46">
    <cfRule type="cellIs" priority="44" dxfId="141" operator="equal" stopIfTrue="1">
      <formula>0</formula>
    </cfRule>
  </conditionalFormatting>
  <conditionalFormatting sqref="F47">
    <cfRule type="cellIs" priority="43" dxfId="141" operator="equal" stopIfTrue="1">
      <formula>0</formula>
    </cfRule>
  </conditionalFormatting>
  <conditionalFormatting sqref="F48">
    <cfRule type="cellIs" priority="42" dxfId="141" operator="equal" stopIfTrue="1">
      <formula>0</formula>
    </cfRule>
  </conditionalFormatting>
  <conditionalFormatting sqref="F49">
    <cfRule type="cellIs" priority="41" dxfId="141" operator="equal" stopIfTrue="1">
      <formula>0</formula>
    </cfRule>
  </conditionalFormatting>
  <conditionalFormatting sqref="F50">
    <cfRule type="cellIs" priority="40" dxfId="141" operator="equal" stopIfTrue="1">
      <formula>0</formula>
    </cfRule>
  </conditionalFormatting>
  <conditionalFormatting sqref="F51">
    <cfRule type="cellIs" priority="39" dxfId="141" operator="equal" stopIfTrue="1">
      <formula>0</formula>
    </cfRule>
  </conditionalFormatting>
  <conditionalFormatting sqref="F52">
    <cfRule type="cellIs" priority="38" dxfId="141" operator="equal" stopIfTrue="1">
      <formula>0</formula>
    </cfRule>
  </conditionalFormatting>
  <conditionalFormatting sqref="F53">
    <cfRule type="cellIs" priority="37" dxfId="141" operator="equal" stopIfTrue="1">
      <formula>0</formula>
    </cfRule>
  </conditionalFormatting>
  <conditionalFormatting sqref="F54">
    <cfRule type="cellIs" priority="36" dxfId="141" operator="equal" stopIfTrue="1">
      <formula>0</formula>
    </cfRule>
  </conditionalFormatting>
  <conditionalFormatting sqref="F55">
    <cfRule type="cellIs" priority="35" dxfId="141" operator="equal" stopIfTrue="1">
      <formula>0</formula>
    </cfRule>
  </conditionalFormatting>
  <conditionalFormatting sqref="F56">
    <cfRule type="cellIs" priority="34" dxfId="141" operator="equal" stopIfTrue="1">
      <formula>0</formula>
    </cfRule>
  </conditionalFormatting>
  <conditionalFormatting sqref="F57">
    <cfRule type="cellIs" priority="33" dxfId="141" operator="equal" stopIfTrue="1">
      <formula>0</formula>
    </cfRule>
  </conditionalFormatting>
  <conditionalFormatting sqref="F58">
    <cfRule type="cellIs" priority="32" dxfId="141" operator="equal" stopIfTrue="1">
      <formula>0</formula>
    </cfRule>
  </conditionalFormatting>
  <conditionalFormatting sqref="F59">
    <cfRule type="cellIs" priority="31" dxfId="141" operator="equal" stopIfTrue="1">
      <formula>0</formula>
    </cfRule>
  </conditionalFormatting>
  <conditionalFormatting sqref="F60">
    <cfRule type="cellIs" priority="30" dxfId="141" operator="equal" stopIfTrue="1">
      <formula>0</formula>
    </cfRule>
  </conditionalFormatting>
  <conditionalFormatting sqref="F61">
    <cfRule type="cellIs" priority="29" dxfId="141" operator="equal" stopIfTrue="1">
      <formula>0</formula>
    </cfRule>
  </conditionalFormatting>
  <conditionalFormatting sqref="F62">
    <cfRule type="cellIs" priority="28" dxfId="141" operator="equal" stopIfTrue="1">
      <formula>0</formula>
    </cfRule>
  </conditionalFormatting>
  <conditionalFormatting sqref="F63">
    <cfRule type="cellIs" priority="27" dxfId="141" operator="equal" stopIfTrue="1">
      <formula>0</formula>
    </cfRule>
  </conditionalFormatting>
  <conditionalFormatting sqref="F64">
    <cfRule type="cellIs" priority="26" dxfId="141" operator="equal" stopIfTrue="1">
      <formula>0</formula>
    </cfRule>
  </conditionalFormatting>
  <conditionalFormatting sqref="F65">
    <cfRule type="cellIs" priority="25" dxfId="141" operator="equal" stopIfTrue="1">
      <formula>0</formula>
    </cfRule>
  </conditionalFormatting>
  <conditionalFormatting sqref="F66">
    <cfRule type="cellIs" priority="24" dxfId="141" operator="equal" stopIfTrue="1">
      <formula>0</formula>
    </cfRule>
  </conditionalFormatting>
  <conditionalFormatting sqref="F67">
    <cfRule type="cellIs" priority="23" dxfId="141" operator="equal" stopIfTrue="1">
      <formula>0</formula>
    </cfRule>
  </conditionalFormatting>
  <conditionalFormatting sqref="F68">
    <cfRule type="cellIs" priority="22" dxfId="141" operator="equal" stopIfTrue="1">
      <formula>0</formula>
    </cfRule>
  </conditionalFormatting>
  <conditionalFormatting sqref="F69">
    <cfRule type="cellIs" priority="21" dxfId="141" operator="equal" stopIfTrue="1">
      <formula>0</formula>
    </cfRule>
  </conditionalFormatting>
  <conditionalFormatting sqref="F70">
    <cfRule type="cellIs" priority="20" dxfId="141" operator="equal" stopIfTrue="1">
      <formula>0</formula>
    </cfRule>
  </conditionalFormatting>
  <conditionalFormatting sqref="F71">
    <cfRule type="cellIs" priority="19" dxfId="141" operator="equal" stopIfTrue="1">
      <formula>0</formula>
    </cfRule>
  </conditionalFormatting>
  <conditionalFormatting sqref="F72">
    <cfRule type="cellIs" priority="18" dxfId="141" operator="equal" stopIfTrue="1">
      <formula>0</formula>
    </cfRule>
  </conditionalFormatting>
  <conditionalFormatting sqref="F73">
    <cfRule type="cellIs" priority="17" dxfId="141" operator="equal" stopIfTrue="1">
      <formula>0</formula>
    </cfRule>
  </conditionalFormatting>
  <conditionalFormatting sqref="F74">
    <cfRule type="cellIs" priority="16" dxfId="141" operator="equal" stopIfTrue="1">
      <formula>0</formula>
    </cfRule>
  </conditionalFormatting>
  <conditionalFormatting sqref="F75">
    <cfRule type="cellIs" priority="15" dxfId="141" operator="equal" stopIfTrue="1">
      <formula>0</formula>
    </cfRule>
  </conditionalFormatting>
  <conditionalFormatting sqref="F76">
    <cfRule type="cellIs" priority="14" dxfId="141" operator="equal" stopIfTrue="1">
      <formula>0</formula>
    </cfRule>
  </conditionalFormatting>
  <conditionalFormatting sqref="F77">
    <cfRule type="cellIs" priority="13" dxfId="141" operator="equal" stopIfTrue="1">
      <formula>0</formula>
    </cfRule>
  </conditionalFormatting>
  <conditionalFormatting sqref="F78">
    <cfRule type="cellIs" priority="12" dxfId="141" operator="equal" stopIfTrue="1">
      <formula>0</formula>
    </cfRule>
  </conditionalFormatting>
  <conditionalFormatting sqref="F79">
    <cfRule type="cellIs" priority="11" dxfId="141" operator="equal" stopIfTrue="1">
      <formula>0</formula>
    </cfRule>
  </conditionalFormatting>
  <conditionalFormatting sqref="F80">
    <cfRule type="cellIs" priority="10" dxfId="141" operator="equal" stopIfTrue="1">
      <formula>0</formula>
    </cfRule>
  </conditionalFormatting>
  <conditionalFormatting sqref="F81">
    <cfRule type="cellIs" priority="9" dxfId="141" operator="equal" stopIfTrue="1">
      <formula>0</formula>
    </cfRule>
  </conditionalFormatting>
  <conditionalFormatting sqref="F82">
    <cfRule type="cellIs" priority="8" dxfId="141" operator="equal" stopIfTrue="1">
      <formula>0</formula>
    </cfRule>
  </conditionalFormatting>
  <conditionalFormatting sqref="F83">
    <cfRule type="cellIs" priority="7" dxfId="141" operator="equal" stopIfTrue="1">
      <formula>0</formula>
    </cfRule>
  </conditionalFormatting>
  <conditionalFormatting sqref="F84">
    <cfRule type="cellIs" priority="6" dxfId="141" operator="equal" stopIfTrue="1">
      <formula>0</formula>
    </cfRule>
  </conditionalFormatting>
  <conditionalFormatting sqref="F85">
    <cfRule type="cellIs" priority="5" dxfId="141" operator="equal" stopIfTrue="1">
      <formula>0</formula>
    </cfRule>
  </conditionalFormatting>
  <conditionalFormatting sqref="F86">
    <cfRule type="cellIs" priority="4" dxfId="141" operator="equal" stopIfTrue="1">
      <formula>0</formula>
    </cfRule>
  </conditionalFormatting>
  <conditionalFormatting sqref="F87">
    <cfRule type="cellIs" priority="3" dxfId="141" operator="equal" stopIfTrue="1">
      <formula>0</formula>
    </cfRule>
  </conditionalFormatting>
  <conditionalFormatting sqref="F88">
    <cfRule type="cellIs" priority="2" dxfId="141" operator="equal" stopIfTrue="1">
      <formula>0</formula>
    </cfRule>
  </conditionalFormatting>
  <conditionalFormatting sqref="F89">
    <cfRule type="cellIs" priority="1" dxfId="1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9"/>
  <sheetViews>
    <sheetView showGridLines="0" zoomScalePageLayoutView="0" workbookViewId="0" topLeftCell="A72">
      <selection activeCell="A21" sqref="A2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21</v>
      </c>
      <c r="B2" s="126"/>
      <c r="C2" s="126"/>
      <c r="D2" s="126"/>
      <c r="E2" s="23"/>
      <c r="F2" s="5" t="s">
        <v>18</v>
      </c>
    </row>
    <row r="3" spans="1:6" ht="13.5" customHeight="1" thickBot="1">
      <c r="A3" s="12"/>
      <c r="B3" s="12"/>
      <c r="C3" s="14"/>
      <c r="D3" s="13"/>
      <c r="E3" s="13"/>
      <c r="F3" s="13"/>
    </row>
    <row r="4" spans="1:6" ht="9.75" customHeight="1">
      <c r="A4" s="139" t="s">
        <v>4</v>
      </c>
      <c r="B4" s="130" t="s">
        <v>11</v>
      </c>
      <c r="C4" s="142" t="s">
        <v>25</v>
      </c>
      <c r="D4" s="133" t="s">
        <v>17</v>
      </c>
      <c r="E4" s="144" t="s">
        <v>12</v>
      </c>
      <c r="F4" s="136" t="s">
        <v>15</v>
      </c>
    </row>
    <row r="5" spans="1:6" ht="5.25" customHeight="1">
      <c r="A5" s="140"/>
      <c r="B5" s="131"/>
      <c r="C5" s="143"/>
      <c r="D5" s="134"/>
      <c r="E5" s="145"/>
      <c r="F5" s="137"/>
    </row>
    <row r="6" spans="1:6" ht="9" customHeight="1">
      <c r="A6" s="140"/>
      <c r="B6" s="131"/>
      <c r="C6" s="143"/>
      <c r="D6" s="134"/>
      <c r="E6" s="145"/>
      <c r="F6" s="137"/>
    </row>
    <row r="7" spans="1:6" ht="6" customHeight="1">
      <c r="A7" s="140"/>
      <c r="B7" s="131"/>
      <c r="C7" s="143"/>
      <c r="D7" s="134"/>
      <c r="E7" s="145"/>
      <c r="F7" s="137"/>
    </row>
    <row r="8" spans="1:6" ht="6" customHeight="1">
      <c r="A8" s="140"/>
      <c r="B8" s="131"/>
      <c r="C8" s="143"/>
      <c r="D8" s="134"/>
      <c r="E8" s="145"/>
      <c r="F8" s="137"/>
    </row>
    <row r="9" spans="1:6" ht="10.5" customHeight="1">
      <c r="A9" s="140"/>
      <c r="B9" s="131"/>
      <c r="C9" s="143"/>
      <c r="D9" s="134"/>
      <c r="E9" s="145"/>
      <c r="F9" s="137"/>
    </row>
    <row r="10" spans="1:6" ht="3.75" customHeight="1" hidden="1">
      <c r="A10" s="140"/>
      <c r="B10" s="131"/>
      <c r="C10" s="63"/>
      <c r="D10" s="134"/>
      <c r="E10" s="25"/>
      <c r="F10" s="30"/>
    </row>
    <row r="11" spans="1:6" ht="12.75" customHeight="1" hidden="1">
      <c r="A11" s="141"/>
      <c r="B11" s="132"/>
      <c r="C11" s="64"/>
      <c r="D11" s="135"/>
      <c r="E11" s="27"/>
      <c r="F11" s="31"/>
    </row>
    <row r="12" spans="1:6" ht="13.5" customHeight="1" thickBot="1">
      <c r="A12" s="16">
        <v>1</v>
      </c>
      <c r="B12" s="17">
        <v>2</v>
      </c>
      <c r="C12" s="21">
        <v>3</v>
      </c>
      <c r="D12" s="18" t="s">
        <v>1</v>
      </c>
      <c r="E12" s="26" t="s">
        <v>2</v>
      </c>
      <c r="F12" s="19" t="s">
        <v>13</v>
      </c>
    </row>
    <row r="13" spans="1:6" ht="12.75">
      <c r="A13" s="74" t="s">
        <v>183</v>
      </c>
      <c r="B13" s="75" t="s">
        <v>184</v>
      </c>
      <c r="C13" s="76" t="s">
        <v>185</v>
      </c>
      <c r="D13" s="77">
        <v>148079000</v>
      </c>
      <c r="E13" s="78">
        <v>42340410.25</v>
      </c>
      <c r="F13" s="79">
        <f>IF(OR(D13="-",E13&gt;=D13),"-",D13-IF(E13="-",0,E13))</f>
        <v>105738589.75</v>
      </c>
    </row>
    <row r="14" spans="1:6" ht="12.75">
      <c r="A14" s="80" t="s">
        <v>44</v>
      </c>
      <c r="B14" s="53"/>
      <c r="C14" s="69"/>
      <c r="D14" s="72"/>
      <c r="E14" s="54"/>
      <c r="F14" s="55"/>
    </row>
    <row r="15" spans="1:6" ht="22.5">
      <c r="A15" s="40" t="s">
        <v>186</v>
      </c>
      <c r="B15" s="60" t="s">
        <v>184</v>
      </c>
      <c r="C15" s="66" t="s">
        <v>187</v>
      </c>
      <c r="D15" s="38">
        <v>889400</v>
      </c>
      <c r="E15" s="52">
        <v>135915.48</v>
      </c>
      <c r="F15" s="41">
        <f aca="true" t="shared" si="0" ref="F15:F46">IF(OR(D15="-",E15&gt;=D15),"-",D15-IF(E15="-",0,E15))</f>
        <v>753484.52</v>
      </c>
    </row>
    <row r="16" spans="1:6" ht="33.75">
      <c r="A16" s="40" t="s">
        <v>188</v>
      </c>
      <c r="B16" s="60" t="s">
        <v>184</v>
      </c>
      <c r="C16" s="66" t="s">
        <v>189</v>
      </c>
      <c r="D16" s="38">
        <v>50800</v>
      </c>
      <c r="E16" s="52" t="s">
        <v>55</v>
      </c>
      <c r="F16" s="41" t="str">
        <f t="shared" si="0"/>
        <v>-</v>
      </c>
    </row>
    <row r="17" spans="1:6" ht="33.75">
      <c r="A17" s="40" t="s">
        <v>190</v>
      </c>
      <c r="B17" s="60" t="s">
        <v>184</v>
      </c>
      <c r="C17" s="66" t="s">
        <v>191</v>
      </c>
      <c r="D17" s="38">
        <v>283400</v>
      </c>
      <c r="E17" s="52">
        <v>34335.41</v>
      </c>
      <c r="F17" s="41">
        <f t="shared" si="0"/>
        <v>249064.59</v>
      </c>
    </row>
    <row r="18" spans="1:6" ht="22.5">
      <c r="A18" s="40" t="s">
        <v>186</v>
      </c>
      <c r="B18" s="60" t="s">
        <v>184</v>
      </c>
      <c r="C18" s="66" t="s">
        <v>192</v>
      </c>
      <c r="D18" s="38">
        <v>5735300</v>
      </c>
      <c r="E18" s="52">
        <v>1018195.36</v>
      </c>
      <c r="F18" s="41">
        <f t="shared" si="0"/>
        <v>4717104.64</v>
      </c>
    </row>
    <row r="19" spans="1:6" ht="33.75">
      <c r="A19" s="40" t="s">
        <v>188</v>
      </c>
      <c r="B19" s="60" t="s">
        <v>184</v>
      </c>
      <c r="C19" s="66" t="s">
        <v>193</v>
      </c>
      <c r="D19" s="38">
        <v>387500</v>
      </c>
      <c r="E19" s="52" t="s">
        <v>55</v>
      </c>
      <c r="F19" s="41" t="str">
        <f t="shared" si="0"/>
        <v>-</v>
      </c>
    </row>
    <row r="20" spans="1:6" ht="33.75">
      <c r="A20" s="40" t="s">
        <v>190</v>
      </c>
      <c r="B20" s="60" t="s">
        <v>184</v>
      </c>
      <c r="C20" s="66" t="s">
        <v>194</v>
      </c>
      <c r="D20" s="38">
        <v>1849700</v>
      </c>
      <c r="E20" s="52">
        <v>237961.37</v>
      </c>
      <c r="F20" s="41">
        <f t="shared" si="0"/>
        <v>1611738.63</v>
      </c>
    </row>
    <row r="21" spans="1:6" ht="33.75">
      <c r="A21" s="40" t="s">
        <v>188</v>
      </c>
      <c r="B21" s="60" t="s">
        <v>184</v>
      </c>
      <c r="C21" s="66" t="s">
        <v>195</v>
      </c>
      <c r="D21" s="38">
        <v>12000</v>
      </c>
      <c r="E21" s="52">
        <v>280</v>
      </c>
      <c r="F21" s="41">
        <f t="shared" si="0"/>
        <v>11720</v>
      </c>
    </row>
    <row r="22" spans="1:6" ht="22.5">
      <c r="A22" s="40" t="s">
        <v>196</v>
      </c>
      <c r="B22" s="60" t="s">
        <v>184</v>
      </c>
      <c r="C22" s="66" t="s">
        <v>197</v>
      </c>
      <c r="D22" s="38">
        <v>2112500</v>
      </c>
      <c r="E22" s="52">
        <v>591652.58</v>
      </c>
      <c r="F22" s="41">
        <f t="shared" si="0"/>
        <v>1520847.42</v>
      </c>
    </row>
    <row r="23" spans="1:6" ht="22.5">
      <c r="A23" s="40" t="s">
        <v>196</v>
      </c>
      <c r="B23" s="60" t="s">
        <v>184</v>
      </c>
      <c r="C23" s="66" t="s">
        <v>198</v>
      </c>
      <c r="D23" s="38">
        <v>200</v>
      </c>
      <c r="E23" s="52">
        <v>200</v>
      </c>
      <c r="F23" s="41" t="str">
        <f t="shared" si="0"/>
        <v>-</v>
      </c>
    </row>
    <row r="24" spans="1:6" ht="12.75">
      <c r="A24" s="40" t="s">
        <v>177</v>
      </c>
      <c r="B24" s="60" t="s">
        <v>184</v>
      </c>
      <c r="C24" s="66" t="s">
        <v>199</v>
      </c>
      <c r="D24" s="38">
        <v>322500</v>
      </c>
      <c r="E24" s="52">
        <v>80625</v>
      </c>
      <c r="F24" s="41">
        <f t="shared" si="0"/>
        <v>241875</v>
      </c>
    </row>
    <row r="25" spans="1:6" ht="12.75">
      <c r="A25" s="40" t="s">
        <v>200</v>
      </c>
      <c r="B25" s="60" t="s">
        <v>184</v>
      </c>
      <c r="C25" s="66" t="s">
        <v>201</v>
      </c>
      <c r="D25" s="38">
        <v>350000</v>
      </c>
      <c r="E25" s="52" t="s">
        <v>55</v>
      </c>
      <c r="F25" s="41" t="str">
        <f t="shared" si="0"/>
        <v>-</v>
      </c>
    </row>
    <row r="26" spans="1:6" ht="22.5">
      <c r="A26" s="40" t="s">
        <v>196</v>
      </c>
      <c r="B26" s="60" t="s">
        <v>184</v>
      </c>
      <c r="C26" s="66" t="s">
        <v>202</v>
      </c>
      <c r="D26" s="38">
        <v>50000</v>
      </c>
      <c r="E26" s="52" t="s">
        <v>55</v>
      </c>
      <c r="F26" s="41" t="str">
        <f t="shared" si="0"/>
        <v>-</v>
      </c>
    </row>
    <row r="27" spans="1:6" ht="22.5">
      <c r="A27" s="40" t="s">
        <v>196</v>
      </c>
      <c r="B27" s="60" t="s">
        <v>184</v>
      </c>
      <c r="C27" s="66" t="s">
        <v>203</v>
      </c>
      <c r="D27" s="38">
        <v>25000</v>
      </c>
      <c r="E27" s="52" t="s">
        <v>55</v>
      </c>
      <c r="F27" s="41" t="str">
        <f t="shared" si="0"/>
        <v>-</v>
      </c>
    </row>
    <row r="28" spans="1:6" ht="22.5">
      <c r="A28" s="40" t="s">
        <v>196</v>
      </c>
      <c r="B28" s="60" t="s">
        <v>184</v>
      </c>
      <c r="C28" s="66" t="s">
        <v>204</v>
      </c>
      <c r="D28" s="38">
        <v>90000</v>
      </c>
      <c r="E28" s="52">
        <v>27000</v>
      </c>
      <c r="F28" s="41">
        <f t="shared" si="0"/>
        <v>63000</v>
      </c>
    </row>
    <row r="29" spans="1:6" ht="22.5">
      <c r="A29" s="40" t="s">
        <v>196</v>
      </c>
      <c r="B29" s="60" t="s">
        <v>184</v>
      </c>
      <c r="C29" s="66" t="s">
        <v>205</v>
      </c>
      <c r="D29" s="38">
        <v>197000</v>
      </c>
      <c r="E29" s="52">
        <v>10000</v>
      </c>
      <c r="F29" s="41">
        <f t="shared" si="0"/>
        <v>187000</v>
      </c>
    </row>
    <row r="30" spans="1:6" ht="12.75">
      <c r="A30" s="40" t="s">
        <v>206</v>
      </c>
      <c r="B30" s="60" t="s">
        <v>184</v>
      </c>
      <c r="C30" s="66" t="s">
        <v>207</v>
      </c>
      <c r="D30" s="38">
        <v>100000</v>
      </c>
      <c r="E30" s="52">
        <v>16664</v>
      </c>
      <c r="F30" s="41">
        <f t="shared" si="0"/>
        <v>83336</v>
      </c>
    </row>
    <row r="31" spans="1:6" ht="22.5">
      <c r="A31" s="40" t="s">
        <v>196</v>
      </c>
      <c r="B31" s="60" t="s">
        <v>184</v>
      </c>
      <c r="C31" s="66" t="s">
        <v>208</v>
      </c>
      <c r="D31" s="38">
        <v>1335400</v>
      </c>
      <c r="E31" s="52">
        <v>293116.37</v>
      </c>
      <c r="F31" s="41">
        <f t="shared" si="0"/>
        <v>1042283.63</v>
      </c>
    </row>
    <row r="32" spans="1:6" ht="22.5">
      <c r="A32" s="40" t="s">
        <v>209</v>
      </c>
      <c r="B32" s="60" t="s">
        <v>184</v>
      </c>
      <c r="C32" s="66" t="s">
        <v>210</v>
      </c>
      <c r="D32" s="38">
        <v>12900</v>
      </c>
      <c r="E32" s="52">
        <v>12878.46</v>
      </c>
      <c r="F32" s="41">
        <f t="shared" si="0"/>
        <v>21.540000000000873</v>
      </c>
    </row>
    <row r="33" spans="1:6" ht="78.75">
      <c r="A33" s="82" t="s">
        <v>211</v>
      </c>
      <c r="B33" s="60" t="s">
        <v>184</v>
      </c>
      <c r="C33" s="66" t="s">
        <v>212</v>
      </c>
      <c r="D33" s="38">
        <v>24900</v>
      </c>
      <c r="E33" s="52">
        <v>24881.38</v>
      </c>
      <c r="F33" s="41">
        <f t="shared" si="0"/>
        <v>18.61999999999898</v>
      </c>
    </row>
    <row r="34" spans="1:6" ht="22.5">
      <c r="A34" s="40" t="s">
        <v>213</v>
      </c>
      <c r="B34" s="60" t="s">
        <v>184</v>
      </c>
      <c r="C34" s="66" t="s">
        <v>214</v>
      </c>
      <c r="D34" s="38">
        <v>1000</v>
      </c>
      <c r="E34" s="52">
        <v>355</v>
      </c>
      <c r="F34" s="41">
        <f t="shared" si="0"/>
        <v>645</v>
      </c>
    </row>
    <row r="35" spans="1:6" ht="12.75">
      <c r="A35" s="40" t="s">
        <v>215</v>
      </c>
      <c r="B35" s="60" t="s">
        <v>184</v>
      </c>
      <c r="C35" s="66" t="s">
        <v>216</v>
      </c>
      <c r="D35" s="38">
        <v>72000</v>
      </c>
      <c r="E35" s="52">
        <v>11450</v>
      </c>
      <c r="F35" s="41">
        <f t="shared" si="0"/>
        <v>60550</v>
      </c>
    </row>
    <row r="36" spans="1:6" ht="12.75">
      <c r="A36" s="40" t="s">
        <v>217</v>
      </c>
      <c r="B36" s="60" t="s">
        <v>184</v>
      </c>
      <c r="C36" s="66" t="s">
        <v>218</v>
      </c>
      <c r="D36" s="38">
        <v>110000</v>
      </c>
      <c r="E36" s="52">
        <v>71304.59</v>
      </c>
      <c r="F36" s="41">
        <f t="shared" si="0"/>
        <v>38695.41</v>
      </c>
    </row>
    <row r="37" spans="1:6" ht="22.5">
      <c r="A37" s="40" t="s">
        <v>196</v>
      </c>
      <c r="B37" s="60" t="s">
        <v>184</v>
      </c>
      <c r="C37" s="66" t="s">
        <v>219</v>
      </c>
      <c r="D37" s="38">
        <v>95000</v>
      </c>
      <c r="E37" s="52" t="s">
        <v>55</v>
      </c>
      <c r="F37" s="41" t="str">
        <f t="shared" si="0"/>
        <v>-</v>
      </c>
    </row>
    <row r="38" spans="1:6" ht="22.5">
      <c r="A38" s="40" t="s">
        <v>196</v>
      </c>
      <c r="B38" s="60" t="s">
        <v>184</v>
      </c>
      <c r="C38" s="66" t="s">
        <v>220</v>
      </c>
      <c r="D38" s="38">
        <v>65000</v>
      </c>
      <c r="E38" s="52" t="s">
        <v>55</v>
      </c>
      <c r="F38" s="41" t="str">
        <f t="shared" si="0"/>
        <v>-</v>
      </c>
    </row>
    <row r="39" spans="1:6" ht="22.5">
      <c r="A39" s="40" t="s">
        <v>196</v>
      </c>
      <c r="B39" s="60" t="s">
        <v>184</v>
      </c>
      <c r="C39" s="66" t="s">
        <v>221</v>
      </c>
      <c r="D39" s="38">
        <v>10000</v>
      </c>
      <c r="E39" s="52" t="s">
        <v>55</v>
      </c>
      <c r="F39" s="41" t="str">
        <f t="shared" si="0"/>
        <v>-</v>
      </c>
    </row>
    <row r="40" spans="1:6" ht="12.75">
      <c r="A40" s="40" t="s">
        <v>177</v>
      </c>
      <c r="B40" s="60" t="s">
        <v>184</v>
      </c>
      <c r="C40" s="66" t="s">
        <v>222</v>
      </c>
      <c r="D40" s="38">
        <v>1784800</v>
      </c>
      <c r="E40" s="52">
        <v>446200</v>
      </c>
      <c r="F40" s="41">
        <f t="shared" si="0"/>
        <v>1338600</v>
      </c>
    </row>
    <row r="41" spans="1:6" ht="22.5">
      <c r="A41" s="40" t="s">
        <v>196</v>
      </c>
      <c r="B41" s="60" t="s">
        <v>184</v>
      </c>
      <c r="C41" s="66" t="s">
        <v>223</v>
      </c>
      <c r="D41" s="38">
        <v>4002700</v>
      </c>
      <c r="E41" s="52">
        <v>1654581.83</v>
      </c>
      <c r="F41" s="41">
        <f t="shared" si="0"/>
        <v>2348118.17</v>
      </c>
    </row>
    <row r="42" spans="1:6" ht="22.5">
      <c r="A42" s="40" t="s">
        <v>224</v>
      </c>
      <c r="B42" s="60" t="s">
        <v>184</v>
      </c>
      <c r="C42" s="66" t="s">
        <v>225</v>
      </c>
      <c r="D42" s="38">
        <v>4000000</v>
      </c>
      <c r="E42" s="52" t="s">
        <v>55</v>
      </c>
      <c r="F42" s="41" t="str">
        <f t="shared" si="0"/>
        <v>-</v>
      </c>
    </row>
    <row r="43" spans="1:6" ht="22.5">
      <c r="A43" s="40" t="s">
        <v>196</v>
      </c>
      <c r="B43" s="60" t="s">
        <v>184</v>
      </c>
      <c r="C43" s="66" t="s">
        <v>226</v>
      </c>
      <c r="D43" s="38">
        <v>3100000</v>
      </c>
      <c r="E43" s="52">
        <v>39929.6</v>
      </c>
      <c r="F43" s="41">
        <f t="shared" si="0"/>
        <v>3060070.4</v>
      </c>
    </row>
    <row r="44" spans="1:6" ht="22.5">
      <c r="A44" s="40" t="s">
        <v>196</v>
      </c>
      <c r="B44" s="60" t="s">
        <v>184</v>
      </c>
      <c r="C44" s="66" t="s">
        <v>227</v>
      </c>
      <c r="D44" s="38">
        <v>100000</v>
      </c>
      <c r="E44" s="52" t="s">
        <v>55</v>
      </c>
      <c r="F44" s="41" t="str">
        <f t="shared" si="0"/>
        <v>-</v>
      </c>
    </row>
    <row r="45" spans="1:6" ht="22.5">
      <c r="A45" s="40" t="s">
        <v>196</v>
      </c>
      <c r="B45" s="60" t="s">
        <v>184</v>
      </c>
      <c r="C45" s="66" t="s">
        <v>228</v>
      </c>
      <c r="D45" s="38">
        <v>1000</v>
      </c>
      <c r="E45" s="52" t="s">
        <v>55</v>
      </c>
      <c r="F45" s="41" t="str">
        <f t="shared" si="0"/>
        <v>-</v>
      </c>
    </row>
    <row r="46" spans="1:6" ht="22.5">
      <c r="A46" s="40" t="s">
        <v>196</v>
      </c>
      <c r="B46" s="60" t="s">
        <v>184</v>
      </c>
      <c r="C46" s="66" t="s">
        <v>229</v>
      </c>
      <c r="D46" s="38">
        <v>300000</v>
      </c>
      <c r="E46" s="52" t="s">
        <v>55</v>
      </c>
      <c r="F46" s="41" t="str">
        <f t="shared" si="0"/>
        <v>-</v>
      </c>
    </row>
    <row r="47" spans="1:6" ht="22.5">
      <c r="A47" s="40" t="s">
        <v>196</v>
      </c>
      <c r="B47" s="60" t="s">
        <v>184</v>
      </c>
      <c r="C47" s="66" t="s">
        <v>230</v>
      </c>
      <c r="D47" s="38">
        <v>200000</v>
      </c>
      <c r="E47" s="52">
        <v>76489.08</v>
      </c>
      <c r="F47" s="41">
        <f aca="true" t="shared" si="1" ref="F47:F77">IF(OR(D47="-",E47&gt;=D47),"-",D47-IF(E47="-",0,E47))</f>
        <v>123510.92</v>
      </c>
    </row>
    <row r="48" spans="1:6" ht="22.5">
      <c r="A48" s="40" t="s">
        <v>196</v>
      </c>
      <c r="B48" s="60" t="s">
        <v>184</v>
      </c>
      <c r="C48" s="66" t="s">
        <v>231</v>
      </c>
      <c r="D48" s="38">
        <v>1000000</v>
      </c>
      <c r="E48" s="52" t="s">
        <v>55</v>
      </c>
      <c r="F48" s="41" t="str">
        <f t="shared" si="1"/>
        <v>-</v>
      </c>
    </row>
    <row r="49" spans="1:6" ht="22.5">
      <c r="A49" s="40" t="s">
        <v>224</v>
      </c>
      <c r="B49" s="60" t="s">
        <v>184</v>
      </c>
      <c r="C49" s="66" t="s">
        <v>232</v>
      </c>
      <c r="D49" s="38">
        <v>664500</v>
      </c>
      <c r="E49" s="52" t="s">
        <v>55</v>
      </c>
      <c r="F49" s="41" t="str">
        <f t="shared" si="1"/>
        <v>-</v>
      </c>
    </row>
    <row r="50" spans="1:6" ht="22.5">
      <c r="A50" s="40" t="s">
        <v>196</v>
      </c>
      <c r="B50" s="60" t="s">
        <v>184</v>
      </c>
      <c r="C50" s="66" t="s">
        <v>233</v>
      </c>
      <c r="D50" s="38">
        <v>2193700</v>
      </c>
      <c r="E50" s="52">
        <v>69434</v>
      </c>
      <c r="F50" s="41">
        <f t="shared" si="1"/>
        <v>2124266</v>
      </c>
    </row>
    <row r="51" spans="1:6" ht="33.75">
      <c r="A51" s="40" t="s">
        <v>234</v>
      </c>
      <c r="B51" s="60" t="s">
        <v>184</v>
      </c>
      <c r="C51" s="66" t="s">
        <v>235</v>
      </c>
      <c r="D51" s="38">
        <v>2100000</v>
      </c>
      <c r="E51" s="52" t="s">
        <v>55</v>
      </c>
      <c r="F51" s="41" t="str">
        <f t="shared" si="1"/>
        <v>-</v>
      </c>
    </row>
    <row r="52" spans="1:6" ht="22.5">
      <c r="A52" s="40" t="s">
        <v>196</v>
      </c>
      <c r="B52" s="60" t="s">
        <v>184</v>
      </c>
      <c r="C52" s="66" t="s">
        <v>236</v>
      </c>
      <c r="D52" s="38">
        <v>100000</v>
      </c>
      <c r="E52" s="52" t="s">
        <v>55</v>
      </c>
      <c r="F52" s="41" t="str">
        <f t="shared" si="1"/>
        <v>-</v>
      </c>
    </row>
    <row r="53" spans="1:6" ht="45">
      <c r="A53" s="40" t="s">
        <v>237</v>
      </c>
      <c r="B53" s="60" t="s">
        <v>184</v>
      </c>
      <c r="C53" s="66" t="s">
        <v>238</v>
      </c>
      <c r="D53" s="38">
        <v>200000</v>
      </c>
      <c r="E53" s="52" t="s">
        <v>55</v>
      </c>
      <c r="F53" s="41" t="str">
        <f t="shared" si="1"/>
        <v>-</v>
      </c>
    </row>
    <row r="54" spans="1:6" ht="22.5">
      <c r="A54" s="40" t="s">
        <v>196</v>
      </c>
      <c r="B54" s="60" t="s">
        <v>184</v>
      </c>
      <c r="C54" s="66" t="s">
        <v>239</v>
      </c>
      <c r="D54" s="38">
        <v>6000000</v>
      </c>
      <c r="E54" s="52" t="s">
        <v>55</v>
      </c>
      <c r="F54" s="41" t="str">
        <f t="shared" si="1"/>
        <v>-</v>
      </c>
    </row>
    <row r="55" spans="1:6" ht="22.5">
      <c r="A55" s="40" t="s">
        <v>224</v>
      </c>
      <c r="B55" s="60" t="s">
        <v>184</v>
      </c>
      <c r="C55" s="66" t="s">
        <v>240</v>
      </c>
      <c r="D55" s="38">
        <v>69319200</v>
      </c>
      <c r="E55" s="52">
        <v>31025033.18</v>
      </c>
      <c r="F55" s="41">
        <f t="shared" si="1"/>
        <v>38294166.82</v>
      </c>
    </row>
    <row r="56" spans="1:6" ht="22.5">
      <c r="A56" s="40" t="s">
        <v>196</v>
      </c>
      <c r="B56" s="60" t="s">
        <v>184</v>
      </c>
      <c r="C56" s="66" t="s">
        <v>241</v>
      </c>
      <c r="D56" s="38">
        <v>250000</v>
      </c>
      <c r="E56" s="52">
        <v>75000</v>
      </c>
      <c r="F56" s="41">
        <f t="shared" si="1"/>
        <v>175000</v>
      </c>
    </row>
    <row r="57" spans="1:6" ht="22.5">
      <c r="A57" s="40" t="s">
        <v>196</v>
      </c>
      <c r="B57" s="60" t="s">
        <v>184</v>
      </c>
      <c r="C57" s="66" t="s">
        <v>242</v>
      </c>
      <c r="D57" s="38">
        <v>6703700</v>
      </c>
      <c r="E57" s="52" t="s">
        <v>55</v>
      </c>
      <c r="F57" s="41" t="str">
        <f t="shared" si="1"/>
        <v>-</v>
      </c>
    </row>
    <row r="58" spans="1:6" ht="22.5">
      <c r="A58" s="40" t="s">
        <v>196</v>
      </c>
      <c r="B58" s="60" t="s">
        <v>184</v>
      </c>
      <c r="C58" s="66" t="s">
        <v>243</v>
      </c>
      <c r="D58" s="38">
        <v>4535300</v>
      </c>
      <c r="E58" s="52">
        <v>444967</v>
      </c>
      <c r="F58" s="41">
        <f t="shared" si="1"/>
        <v>4090333</v>
      </c>
    </row>
    <row r="59" spans="1:6" ht="33.75">
      <c r="A59" s="40" t="s">
        <v>234</v>
      </c>
      <c r="B59" s="60" t="s">
        <v>184</v>
      </c>
      <c r="C59" s="66" t="s">
        <v>244</v>
      </c>
      <c r="D59" s="38">
        <v>775000</v>
      </c>
      <c r="E59" s="52" t="s">
        <v>55</v>
      </c>
      <c r="F59" s="41" t="str">
        <f t="shared" si="1"/>
        <v>-</v>
      </c>
    </row>
    <row r="60" spans="1:6" ht="22.5">
      <c r="A60" s="40" t="s">
        <v>196</v>
      </c>
      <c r="B60" s="60" t="s">
        <v>184</v>
      </c>
      <c r="C60" s="66" t="s">
        <v>245</v>
      </c>
      <c r="D60" s="38">
        <v>9406500</v>
      </c>
      <c r="E60" s="52">
        <v>2401792.51</v>
      </c>
      <c r="F60" s="41">
        <f t="shared" si="1"/>
        <v>7004707.49</v>
      </c>
    </row>
    <row r="61" spans="1:6" ht="22.5">
      <c r="A61" s="40" t="s">
        <v>196</v>
      </c>
      <c r="B61" s="60" t="s">
        <v>184</v>
      </c>
      <c r="C61" s="66" t="s">
        <v>246</v>
      </c>
      <c r="D61" s="38">
        <v>99000</v>
      </c>
      <c r="E61" s="52" t="s">
        <v>55</v>
      </c>
      <c r="F61" s="41" t="str">
        <f t="shared" si="1"/>
        <v>-</v>
      </c>
    </row>
    <row r="62" spans="1:6" ht="22.5">
      <c r="A62" s="40" t="s">
        <v>196</v>
      </c>
      <c r="B62" s="60" t="s">
        <v>184</v>
      </c>
      <c r="C62" s="66" t="s">
        <v>247</v>
      </c>
      <c r="D62" s="38">
        <v>427000</v>
      </c>
      <c r="E62" s="52">
        <v>50532.47</v>
      </c>
      <c r="F62" s="41">
        <f t="shared" si="1"/>
        <v>376467.53</v>
      </c>
    </row>
    <row r="63" spans="1:6" ht="22.5">
      <c r="A63" s="40" t="s">
        <v>196</v>
      </c>
      <c r="B63" s="60" t="s">
        <v>184</v>
      </c>
      <c r="C63" s="66" t="s">
        <v>248</v>
      </c>
      <c r="D63" s="38">
        <v>10000</v>
      </c>
      <c r="E63" s="52" t="s">
        <v>55</v>
      </c>
      <c r="F63" s="41" t="str">
        <f t="shared" si="1"/>
        <v>-</v>
      </c>
    </row>
    <row r="64" spans="1:6" ht="22.5">
      <c r="A64" s="40" t="s">
        <v>196</v>
      </c>
      <c r="B64" s="60" t="s">
        <v>184</v>
      </c>
      <c r="C64" s="66" t="s">
        <v>249</v>
      </c>
      <c r="D64" s="38">
        <v>6000</v>
      </c>
      <c r="E64" s="52" t="s">
        <v>55</v>
      </c>
      <c r="F64" s="41" t="str">
        <f t="shared" si="1"/>
        <v>-</v>
      </c>
    </row>
    <row r="65" spans="1:6" ht="22.5">
      <c r="A65" s="40" t="s">
        <v>196</v>
      </c>
      <c r="B65" s="60" t="s">
        <v>184</v>
      </c>
      <c r="C65" s="66" t="s">
        <v>250</v>
      </c>
      <c r="D65" s="38">
        <v>2000</v>
      </c>
      <c r="E65" s="52" t="s">
        <v>55</v>
      </c>
      <c r="F65" s="41" t="str">
        <f t="shared" si="1"/>
        <v>-</v>
      </c>
    </row>
    <row r="66" spans="1:6" ht="22.5">
      <c r="A66" s="40" t="s">
        <v>196</v>
      </c>
      <c r="B66" s="60" t="s">
        <v>184</v>
      </c>
      <c r="C66" s="66" t="s">
        <v>251</v>
      </c>
      <c r="D66" s="38">
        <v>4000</v>
      </c>
      <c r="E66" s="52" t="s">
        <v>55</v>
      </c>
      <c r="F66" s="41" t="str">
        <f t="shared" si="1"/>
        <v>-</v>
      </c>
    </row>
    <row r="67" spans="1:6" ht="22.5">
      <c r="A67" s="40" t="s">
        <v>196</v>
      </c>
      <c r="B67" s="60" t="s">
        <v>184</v>
      </c>
      <c r="C67" s="66" t="s">
        <v>252</v>
      </c>
      <c r="D67" s="38">
        <v>3000</v>
      </c>
      <c r="E67" s="52" t="s">
        <v>55</v>
      </c>
      <c r="F67" s="41" t="str">
        <f t="shared" si="1"/>
        <v>-</v>
      </c>
    </row>
    <row r="68" spans="1:6" ht="45">
      <c r="A68" s="40" t="s">
        <v>253</v>
      </c>
      <c r="B68" s="60" t="s">
        <v>184</v>
      </c>
      <c r="C68" s="66" t="s">
        <v>254</v>
      </c>
      <c r="D68" s="38">
        <v>9872600</v>
      </c>
      <c r="E68" s="52">
        <v>2260000</v>
      </c>
      <c r="F68" s="41">
        <f t="shared" si="1"/>
        <v>7612600</v>
      </c>
    </row>
    <row r="69" spans="1:6" ht="22.5">
      <c r="A69" s="40" t="s">
        <v>196</v>
      </c>
      <c r="B69" s="60" t="s">
        <v>184</v>
      </c>
      <c r="C69" s="66" t="s">
        <v>255</v>
      </c>
      <c r="D69" s="38">
        <v>172000</v>
      </c>
      <c r="E69" s="52">
        <v>28927</v>
      </c>
      <c r="F69" s="41">
        <f t="shared" si="1"/>
        <v>143073</v>
      </c>
    </row>
    <row r="70" spans="1:6" ht="22.5">
      <c r="A70" s="40" t="s">
        <v>196</v>
      </c>
      <c r="B70" s="60" t="s">
        <v>184</v>
      </c>
      <c r="C70" s="66" t="s">
        <v>256</v>
      </c>
      <c r="D70" s="38">
        <v>186000</v>
      </c>
      <c r="E70" s="52">
        <v>74211.85</v>
      </c>
      <c r="F70" s="41">
        <f t="shared" si="1"/>
        <v>111788.15</v>
      </c>
    </row>
    <row r="71" spans="1:6" ht="22.5">
      <c r="A71" s="40" t="s">
        <v>196</v>
      </c>
      <c r="B71" s="60" t="s">
        <v>184</v>
      </c>
      <c r="C71" s="66" t="s">
        <v>257</v>
      </c>
      <c r="D71" s="38">
        <v>34000</v>
      </c>
      <c r="E71" s="52" t="s">
        <v>55</v>
      </c>
      <c r="F71" s="41" t="str">
        <f t="shared" si="1"/>
        <v>-</v>
      </c>
    </row>
    <row r="72" spans="1:6" ht="12.75">
      <c r="A72" s="40" t="s">
        <v>258</v>
      </c>
      <c r="B72" s="60" t="s">
        <v>184</v>
      </c>
      <c r="C72" s="66" t="s">
        <v>259</v>
      </c>
      <c r="D72" s="38">
        <v>4051100</v>
      </c>
      <c r="E72" s="52">
        <v>743593.1</v>
      </c>
      <c r="F72" s="41">
        <f t="shared" si="1"/>
        <v>3307506.9</v>
      </c>
    </row>
    <row r="73" spans="1:6" ht="22.5">
      <c r="A73" s="40" t="s">
        <v>260</v>
      </c>
      <c r="B73" s="60" t="s">
        <v>184</v>
      </c>
      <c r="C73" s="66" t="s">
        <v>261</v>
      </c>
      <c r="D73" s="38">
        <v>2000</v>
      </c>
      <c r="E73" s="52" t="s">
        <v>55</v>
      </c>
      <c r="F73" s="41" t="str">
        <f t="shared" si="1"/>
        <v>-</v>
      </c>
    </row>
    <row r="74" spans="1:6" ht="33.75">
      <c r="A74" s="40" t="s">
        <v>262</v>
      </c>
      <c r="B74" s="60" t="s">
        <v>184</v>
      </c>
      <c r="C74" s="66" t="s">
        <v>263</v>
      </c>
      <c r="D74" s="38">
        <v>1223400</v>
      </c>
      <c r="E74" s="52">
        <v>187698.55</v>
      </c>
      <c r="F74" s="41">
        <f t="shared" si="1"/>
        <v>1035701.45</v>
      </c>
    </row>
    <row r="75" spans="1:6" ht="22.5">
      <c r="A75" s="40" t="s">
        <v>196</v>
      </c>
      <c r="B75" s="60" t="s">
        <v>184</v>
      </c>
      <c r="C75" s="66" t="s">
        <v>264</v>
      </c>
      <c r="D75" s="38">
        <v>1041500</v>
      </c>
      <c r="E75" s="52">
        <v>191707.63</v>
      </c>
      <c r="F75" s="41">
        <f t="shared" si="1"/>
        <v>849792.37</v>
      </c>
    </row>
    <row r="76" spans="1:6" ht="12.75">
      <c r="A76" s="40" t="s">
        <v>215</v>
      </c>
      <c r="B76" s="60" t="s">
        <v>184</v>
      </c>
      <c r="C76" s="66" t="s">
        <v>265</v>
      </c>
      <c r="D76" s="38">
        <v>2500</v>
      </c>
      <c r="E76" s="52" t="s">
        <v>55</v>
      </c>
      <c r="F76" s="41" t="str">
        <f t="shared" si="1"/>
        <v>-</v>
      </c>
    </row>
    <row r="77" spans="1:6" ht="13.5" thickBot="1">
      <c r="A77" s="40" t="s">
        <v>217</v>
      </c>
      <c r="B77" s="60" t="s">
        <v>184</v>
      </c>
      <c r="C77" s="66" t="s">
        <v>266</v>
      </c>
      <c r="D77" s="38">
        <v>25000</v>
      </c>
      <c r="E77" s="52">
        <v>3497.45</v>
      </c>
      <c r="F77" s="41">
        <f t="shared" si="1"/>
        <v>21502.55</v>
      </c>
    </row>
    <row r="78" spans="1:6" ht="9" customHeight="1" thickBot="1">
      <c r="A78" s="62"/>
      <c r="B78" s="61"/>
      <c r="C78" s="70"/>
      <c r="D78" s="73"/>
      <c r="E78" s="61"/>
      <c r="F78" s="61"/>
    </row>
    <row r="79" spans="1:6" ht="13.5" customHeight="1" thickBot="1">
      <c r="A79" s="59" t="s">
        <v>267</v>
      </c>
      <c r="B79" s="56" t="s">
        <v>268</v>
      </c>
      <c r="C79" s="71" t="s">
        <v>185</v>
      </c>
      <c r="D79" s="57">
        <v>-1413200</v>
      </c>
      <c r="E79" s="57">
        <v>1251953.64</v>
      </c>
      <c r="F79" s="58" t="s">
        <v>269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65" dxfId="141" operator="equal" stopIfTrue="1">
      <formula>0</formula>
    </cfRule>
  </conditionalFormatting>
  <conditionalFormatting sqref="E15:F15">
    <cfRule type="cellIs" priority="64" dxfId="141" operator="equal" stopIfTrue="1">
      <formula>0</formula>
    </cfRule>
  </conditionalFormatting>
  <conditionalFormatting sqref="E16:F16">
    <cfRule type="cellIs" priority="63" dxfId="141" operator="equal" stopIfTrue="1">
      <formula>0</formula>
    </cfRule>
  </conditionalFormatting>
  <conditionalFormatting sqref="E17:F17">
    <cfRule type="cellIs" priority="62" dxfId="141" operator="equal" stopIfTrue="1">
      <formula>0</formula>
    </cfRule>
  </conditionalFormatting>
  <conditionalFormatting sqref="E18:F18">
    <cfRule type="cellIs" priority="61" dxfId="141" operator="equal" stopIfTrue="1">
      <formula>0</formula>
    </cfRule>
  </conditionalFormatting>
  <conditionalFormatting sqref="E19:F19">
    <cfRule type="cellIs" priority="60" dxfId="141" operator="equal" stopIfTrue="1">
      <formula>0</formula>
    </cfRule>
  </conditionalFormatting>
  <conditionalFormatting sqref="E20:F20">
    <cfRule type="cellIs" priority="59" dxfId="141" operator="equal" stopIfTrue="1">
      <formula>0</formula>
    </cfRule>
  </conditionalFormatting>
  <conditionalFormatting sqref="E21:F21">
    <cfRule type="cellIs" priority="58" dxfId="141" operator="equal" stopIfTrue="1">
      <formula>0</formula>
    </cfRule>
  </conditionalFormatting>
  <conditionalFormatting sqref="E22:F22">
    <cfRule type="cellIs" priority="57" dxfId="141" operator="equal" stopIfTrue="1">
      <formula>0</formula>
    </cfRule>
  </conditionalFormatting>
  <conditionalFormatting sqref="E23:F23">
    <cfRule type="cellIs" priority="56" dxfId="141" operator="equal" stopIfTrue="1">
      <formula>0</formula>
    </cfRule>
  </conditionalFormatting>
  <conditionalFormatting sqref="E24:F24">
    <cfRule type="cellIs" priority="55" dxfId="141" operator="equal" stopIfTrue="1">
      <formula>0</formula>
    </cfRule>
  </conditionalFormatting>
  <conditionalFormatting sqref="E25:F25">
    <cfRule type="cellIs" priority="54" dxfId="141" operator="equal" stopIfTrue="1">
      <formula>0</formula>
    </cfRule>
  </conditionalFormatting>
  <conditionalFormatting sqref="E26:F26">
    <cfRule type="cellIs" priority="53" dxfId="141" operator="equal" stopIfTrue="1">
      <formula>0</formula>
    </cfRule>
  </conditionalFormatting>
  <conditionalFormatting sqref="E27:F27">
    <cfRule type="cellIs" priority="52" dxfId="141" operator="equal" stopIfTrue="1">
      <formula>0</formula>
    </cfRule>
  </conditionalFormatting>
  <conditionalFormatting sqref="E28:F28">
    <cfRule type="cellIs" priority="51" dxfId="141" operator="equal" stopIfTrue="1">
      <formula>0</formula>
    </cfRule>
  </conditionalFormatting>
  <conditionalFormatting sqref="E29:F29">
    <cfRule type="cellIs" priority="50" dxfId="141" operator="equal" stopIfTrue="1">
      <formula>0</formula>
    </cfRule>
  </conditionalFormatting>
  <conditionalFormatting sqref="E30:F30">
    <cfRule type="cellIs" priority="49" dxfId="141" operator="equal" stopIfTrue="1">
      <formula>0</formula>
    </cfRule>
  </conditionalFormatting>
  <conditionalFormatting sqref="E31:F31">
    <cfRule type="cellIs" priority="48" dxfId="141" operator="equal" stopIfTrue="1">
      <formula>0</formula>
    </cfRule>
  </conditionalFormatting>
  <conditionalFormatting sqref="E32:F32">
    <cfRule type="cellIs" priority="47" dxfId="141" operator="equal" stopIfTrue="1">
      <formula>0</formula>
    </cfRule>
  </conditionalFormatting>
  <conditionalFormatting sqref="E33:F33">
    <cfRule type="cellIs" priority="46" dxfId="141" operator="equal" stopIfTrue="1">
      <formula>0</formula>
    </cfRule>
  </conditionalFormatting>
  <conditionalFormatting sqref="E34:F34">
    <cfRule type="cellIs" priority="45" dxfId="141" operator="equal" stopIfTrue="1">
      <formula>0</formula>
    </cfRule>
  </conditionalFormatting>
  <conditionalFormatting sqref="E35:F35">
    <cfRule type="cellIs" priority="44" dxfId="141" operator="equal" stopIfTrue="1">
      <formula>0</formula>
    </cfRule>
  </conditionalFormatting>
  <conditionalFormatting sqref="E36:F36">
    <cfRule type="cellIs" priority="43" dxfId="141" operator="equal" stopIfTrue="1">
      <formula>0</formula>
    </cfRule>
  </conditionalFormatting>
  <conditionalFormatting sqref="E37:F37">
    <cfRule type="cellIs" priority="42" dxfId="141" operator="equal" stopIfTrue="1">
      <formula>0</formula>
    </cfRule>
  </conditionalFormatting>
  <conditionalFormatting sqref="E38:F38">
    <cfRule type="cellIs" priority="41" dxfId="141" operator="equal" stopIfTrue="1">
      <formula>0</formula>
    </cfRule>
  </conditionalFormatting>
  <conditionalFormatting sqref="E39:F39">
    <cfRule type="cellIs" priority="40" dxfId="141" operator="equal" stopIfTrue="1">
      <formula>0</formula>
    </cfRule>
  </conditionalFormatting>
  <conditionalFormatting sqref="E40:F40">
    <cfRule type="cellIs" priority="39" dxfId="141" operator="equal" stopIfTrue="1">
      <formula>0</formula>
    </cfRule>
  </conditionalFormatting>
  <conditionalFormatting sqref="E41:F41">
    <cfRule type="cellIs" priority="38" dxfId="141" operator="equal" stopIfTrue="1">
      <formula>0</formula>
    </cfRule>
  </conditionalFormatting>
  <conditionalFormatting sqref="E42:F42">
    <cfRule type="cellIs" priority="37" dxfId="141" operator="equal" stopIfTrue="1">
      <formula>0</formula>
    </cfRule>
  </conditionalFormatting>
  <conditionalFormatting sqref="E43:F43">
    <cfRule type="cellIs" priority="36" dxfId="141" operator="equal" stopIfTrue="1">
      <formula>0</formula>
    </cfRule>
  </conditionalFormatting>
  <conditionalFormatting sqref="E44:F44">
    <cfRule type="cellIs" priority="35" dxfId="141" operator="equal" stopIfTrue="1">
      <formula>0</formula>
    </cfRule>
  </conditionalFormatting>
  <conditionalFormatting sqref="E45:F45">
    <cfRule type="cellIs" priority="34" dxfId="141" operator="equal" stopIfTrue="1">
      <formula>0</formula>
    </cfRule>
  </conditionalFormatting>
  <conditionalFormatting sqref="E46:F46">
    <cfRule type="cellIs" priority="33" dxfId="141" operator="equal" stopIfTrue="1">
      <formula>0</formula>
    </cfRule>
  </conditionalFormatting>
  <conditionalFormatting sqref="E47:F47">
    <cfRule type="cellIs" priority="32" dxfId="141" operator="equal" stopIfTrue="1">
      <formula>0</formula>
    </cfRule>
  </conditionalFormatting>
  <conditionalFormatting sqref="E48:F48">
    <cfRule type="cellIs" priority="31" dxfId="141" operator="equal" stopIfTrue="1">
      <formula>0</formula>
    </cfRule>
  </conditionalFormatting>
  <conditionalFormatting sqref="E49:F49">
    <cfRule type="cellIs" priority="30" dxfId="141" operator="equal" stopIfTrue="1">
      <formula>0</formula>
    </cfRule>
  </conditionalFormatting>
  <conditionalFormatting sqref="E50:F50">
    <cfRule type="cellIs" priority="29" dxfId="141" operator="equal" stopIfTrue="1">
      <formula>0</formula>
    </cfRule>
  </conditionalFormatting>
  <conditionalFormatting sqref="E51:F51">
    <cfRule type="cellIs" priority="28" dxfId="141" operator="equal" stopIfTrue="1">
      <formula>0</formula>
    </cfRule>
  </conditionalFormatting>
  <conditionalFormatting sqref="E52:F52">
    <cfRule type="cellIs" priority="27" dxfId="141" operator="equal" stopIfTrue="1">
      <formula>0</formula>
    </cfRule>
  </conditionalFormatting>
  <conditionalFormatting sqref="E53:F53">
    <cfRule type="cellIs" priority="26" dxfId="141" operator="equal" stopIfTrue="1">
      <formula>0</formula>
    </cfRule>
  </conditionalFormatting>
  <conditionalFormatting sqref="E54:F54">
    <cfRule type="cellIs" priority="25" dxfId="141" operator="equal" stopIfTrue="1">
      <formula>0</formula>
    </cfRule>
  </conditionalFormatting>
  <conditionalFormatting sqref="E55:F55">
    <cfRule type="cellIs" priority="24" dxfId="141" operator="equal" stopIfTrue="1">
      <formula>0</formula>
    </cfRule>
  </conditionalFormatting>
  <conditionalFormatting sqref="E56:F56">
    <cfRule type="cellIs" priority="23" dxfId="141" operator="equal" stopIfTrue="1">
      <formula>0</formula>
    </cfRule>
  </conditionalFormatting>
  <conditionalFormatting sqref="E57:F57">
    <cfRule type="cellIs" priority="22" dxfId="141" operator="equal" stopIfTrue="1">
      <formula>0</formula>
    </cfRule>
  </conditionalFormatting>
  <conditionalFormatting sqref="E58:F58">
    <cfRule type="cellIs" priority="21" dxfId="141" operator="equal" stopIfTrue="1">
      <formula>0</formula>
    </cfRule>
  </conditionalFormatting>
  <conditionalFormatting sqref="E59:F59">
    <cfRule type="cellIs" priority="20" dxfId="141" operator="equal" stopIfTrue="1">
      <formula>0</formula>
    </cfRule>
  </conditionalFormatting>
  <conditionalFormatting sqref="E60:F60">
    <cfRule type="cellIs" priority="19" dxfId="141" operator="equal" stopIfTrue="1">
      <formula>0</formula>
    </cfRule>
  </conditionalFormatting>
  <conditionalFormatting sqref="E61:F61">
    <cfRule type="cellIs" priority="18" dxfId="141" operator="equal" stopIfTrue="1">
      <formula>0</formula>
    </cfRule>
  </conditionalFormatting>
  <conditionalFormatting sqref="E62:F62">
    <cfRule type="cellIs" priority="17" dxfId="141" operator="equal" stopIfTrue="1">
      <formula>0</formula>
    </cfRule>
  </conditionalFormatting>
  <conditionalFormatting sqref="E63:F63">
    <cfRule type="cellIs" priority="16" dxfId="141" operator="equal" stopIfTrue="1">
      <formula>0</formula>
    </cfRule>
  </conditionalFormatting>
  <conditionalFormatting sqref="E64:F64">
    <cfRule type="cellIs" priority="15" dxfId="141" operator="equal" stopIfTrue="1">
      <formula>0</formula>
    </cfRule>
  </conditionalFormatting>
  <conditionalFormatting sqref="E65:F65">
    <cfRule type="cellIs" priority="14" dxfId="141" operator="equal" stopIfTrue="1">
      <formula>0</formula>
    </cfRule>
  </conditionalFormatting>
  <conditionalFormatting sqref="E66:F66">
    <cfRule type="cellIs" priority="13" dxfId="141" operator="equal" stopIfTrue="1">
      <formula>0</formula>
    </cfRule>
  </conditionalFormatting>
  <conditionalFormatting sqref="E67:F67">
    <cfRule type="cellIs" priority="12" dxfId="141" operator="equal" stopIfTrue="1">
      <formula>0</formula>
    </cfRule>
  </conditionalFormatting>
  <conditionalFormatting sqref="E68:F68">
    <cfRule type="cellIs" priority="11" dxfId="141" operator="equal" stopIfTrue="1">
      <formula>0</formula>
    </cfRule>
  </conditionalFormatting>
  <conditionalFormatting sqref="E69:F69">
    <cfRule type="cellIs" priority="10" dxfId="141" operator="equal" stopIfTrue="1">
      <formula>0</formula>
    </cfRule>
  </conditionalFormatting>
  <conditionalFormatting sqref="E70:F70">
    <cfRule type="cellIs" priority="9" dxfId="141" operator="equal" stopIfTrue="1">
      <formula>0</formula>
    </cfRule>
  </conditionalFormatting>
  <conditionalFormatting sqref="E71:F71">
    <cfRule type="cellIs" priority="8" dxfId="141" operator="equal" stopIfTrue="1">
      <formula>0</formula>
    </cfRule>
  </conditionalFormatting>
  <conditionalFormatting sqref="E72:F72">
    <cfRule type="cellIs" priority="7" dxfId="141" operator="equal" stopIfTrue="1">
      <formula>0</formula>
    </cfRule>
  </conditionalFormatting>
  <conditionalFormatting sqref="E73:F73">
    <cfRule type="cellIs" priority="6" dxfId="141" operator="equal" stopIfTrue="1">
      <formula>0</formula>
    </cfRule>
  </conditionalFormatting>
  <conditionalFormatting sqref="E74:F74">
    <cfRule type="cellIs" priority="5" dxfId="141" operator="equal" stopIfTrue="1">
      <formula>0</formula>
    </cfRule>
  </conditionalFormatting>
  <conditionalFormatting sqref="E75:F75">
    <cfRule type="cellIs" priority="4" dxfId="141" operator="equal" stopIfTrue="1">
      <formula>0</formula>
    </cfRule>
  </conditionalFormatting>
  <conditionalFormatting sqref="E76:F76">
    <cfRule type="cellIs" priority="3" dxfId="141" operator="equal" stopIfTrue="1">
      <formula>0</formula>
    </cfRule>
  </conditionalFormatting>
  <conditionalFormatting sqref="E77:F77">
    <cfRule type="cellIs" priority="2" dxfId="141" operator="equal" stopIfTrue="1">
      <formula>0</formula>
    </cfRule>
  </conditionalFormatting>
  <conditionalFormatting sqref="E79:F79">
    <cfRule type="cellIs" priority="1" dxfId="1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00390625" defaultRowHeight="12.75"/>
  <cols>
    <col min="1" max="1" width="42.25390625" style="83" customWidth="1"/>
    <col min="2" max="2" width="5.625" style="83" customWidth="1"/>
    <col min="3" max="3" width="40.75390625" style="83" customWidth="1"/>
    <col min="4" max="6" width="18.75390625" style="83" customWidth="1"/>
    <col min="7" max="16384" width="9.125" style="83" customWidth="1"/>
  </cols>
  <sheetData>
    <row r="1" spans="1:6" ht="10.5" customHeight="1">
      <c r="A1" s="146" t="s">
        <v>19</v>
      </c>
      <c r="B1" s="146"/>
      <c r="C1" s="146"/>
      <c r="D1" s="146"/>
      <c r="E1" s="146"/>
      <c r="F1" s="146"/>
    </row>
    <row r="2" spans="1:6" ht="12.75" customHeight="1">
      <c r="A2" s="147" t="s">
        <v>28</v>
      </c>
      <c r="B2" s="147"/>
      <c r="C2" s="147"/>
      <c r="D2" s="147"/>
      <c r="E2" s="147"/>
      <c r="F2" s="147"/>
    </row>
    <row r="3" spans="1:6" ht="9" customHeight="1" thickBot="1">
      <c r="A3" s="84"/>
      <c r="B3" s="85"/>
      <c r="C3" s="86"/>
      <c r="D3" s="87"/>
      <c r="E3" s="87"/>
      <c r="F3" s="88"/>
    </row>
    <row r="4" spans="1:6" ht="13.5" customHeight="1">
      <c r="A4" s="148" t="s">
        <v>4</v>
      </c>
      <c r="B4" s="151" t="s">
        <v>11</v>
      </c>
      <c r="C4" s="154" t="s">
        <v>26</v>
      </c>
      <c r="D4" s="157" t="s">
        <v>17</v>
      </c>
      <c r="E4" s="157" t="s">
        <v>12</v>
      </c>
      <c r="F4" s="160" t="s">
        <v>15</v>
      </c>
    </row>
    <row r="5" spans="1:6" ht="4.5" customHeight="1">
      <c r="A5" s="149"/>
      <c r="B5" s="152"/>
      <c r="C5" s="155"/>
      <c r="D5" s="158"/>
      <c r="E5" s="158"/>
      <c r="F5" s="161"/>
    </row>
    <row r="6" spans="1:6" ht="6" customHeight="1">
      <c r="A6" s="149"/>
      <c r="B6" s="152"/>
      <c r="C6" s="155"/>
      <c r="D6" s="158"/>
      <c r="E6" s="158"/>
      <c r="F6" s="161"/>
    </row>
    <row r="7" spans="1:6" ht="4.5" customHeight="1">
      <c r="A7" s="149"/>
      <c r="B7" s="152"/>
      <c r="C7" s="155"/>
      <c r="D7" s="158"/>
      <c r="E7" s="158"/>
      <c r="F7" s="161"/>
    </row>
    <row r="8" spans="1:6" ht="6" customHeight="1">
      <c r="A8" s="149"/>
      <c r="B8" s="152"/>
      <c r="C8" s="155"/>
      <c r="D8" s="158"/>
      <c r="E8" s="158"/>
      <c r="F8" s="161"/>
    </row>
    <row r="9" spans="1:6" ht="6" customHeight="1">
      <c r="A9" s="149"/>
      <c r="B9" s="152"/>
      <c r="C9" s="155"/>
      <c r="D9" s="158"/>
      <c r="E9" s="158"/>
      <c r="F9" s="161"/>
    </row>
    <row r="10" spans="1:6" ht="18" customHeight="1">
      <c r="A10" s="150"/>
      <c r="B10" s="153"/>
      <c r="C10" s="156"/>
      <c r="D10" s="159"/>
      <c r="E10" s="159"/>
      <c r="F10" s="162"/>
    </row>
    <row r="11" spans="1:6" ht="13.5" customHeight="1" thickBot="1">
      <c r="A11" s="89">
        <v>1</v>
      </c>
      <c r="B11" s="90">
        <v>2</v>
      </c>
      <c r="C11" s="91">
        <v>3</v>
      </c>
      <c r="D11" s="92" t="s">
        <v>1</v>
      </c>
      <c r="E11" s="93" t="s">
        <v>2</v>
      </c>
      <c r="F11" s="94" t="s">
        <v>13</v>
      </c>
    </row>
    <row r="12" spans="1:6" ht="22.5">
      <c r="A12" s="95" t="s">
        <v>270</v>
      </c>
      <c r="B12" s="96" t="s">
        <v>271</v>
      </c>
      <c r="C12" s="97" t="s">
        <v>185</v>
      </c>
      <c r="D12" s="98">
        <f>D16</f>
        <v>1413200</v>
      </c>
      <c r="E12" s="98">
        <f>E16</f>
        <v>-1251953.6400000006</v>
      </c>
      <c r="F12" s="99" t="s">
        <v>185</v>
      </c>
    </row>
    <row r="13" spans="1:6" ht="12.75">
      <c r="A13" s="100" t="s">
        <v>44</v>
      </c>
      <c r="B13" s="101"/>
      <c r="C13" s="102"/>
      <c r="D13" s="103"/>
      <c r="E13" s="103"/>
      <c r="F13" s="104"/>
    </row>
    <row r="14" spans="1:6" ht="17.25" customHeight="1">
      <c r="A14" s="105" t="s">
        <v>272</v>
      </c>
      <c r="B14" s="106" t="s">
        <v>273</v>
      </c>
      <c r="C14" s="107" t="s">
        <v>185</v>
      </c>
      <c r="D14" s="108" t="s">
        <v>55</v>
      </c>
      <c r="E14" s="108" t="s">
        <v>55</v>
      </c>
      <c r="F14" s="109" t="s">
        <v>55</v>
      </c>
    </row>
    <row r="15" spans="1:6" ht="19.5" customHeight="1">
      <c r="A15" s="105" t="s">
        <v>274</v>
      </c>
      <c r="B15" s="106" t="s">
        <v>275</v>
      </c>
      <c r="C15" s="107" t="s">
        <v>185</v>
      </c>
      <c r="D15" s="108" t="s">
        <v>55</v>
      </c>
      <c r="E15" s="108" t="s">
        <v>55</v>
      </c>
      <c r="F15" s="109" t="s">
        <v>55</v>
      </c>
    </row>
    <row r="16" spans="1:6" ht="12.75">
      <c r="A16" s="95" t="s">
        <v>285</v>
      </c>
      <c r="B16" s="96" t="s">
        <v>276</v>
      </c>
      <c r="C16" s="110" t="s">
        <v>286</v>
      </c>
      <c r="D16" s="98">
        <f>D17</f>
        <v>1413200</v>
      </c>
      <c r="E16" s="98">
        <f>E17</f>
        <v>-1251953.6400000006</v>
      </c>
      <c r="F16" s="99">
        <f>D16-E16</f>
        <v>2665153.6400000006</v>
      </c>
    </row>
    <row r="17" spans="1:6" ht="22.5">
      <c r="A17" s="95" t="s">
        <v>277</v>
      </c>
      <c r="B17" s="96" t="s">
        <v>276</v>
      </c>
      <c r="C17" s="110" t="s">
        <v>287</v>
      </c>
      <c r="D17" s="98">
        <f>D18+D22</f>
        <v>1413200</v>
      </c>
      <c r="E17" s="98">
        <f>E18+E22</f>
        <v>-1251953.6400000006</v>
      </c>
      <c r="F17" s="99">
        <f>D17-E17</f>
        <v>2665153.6400000006</v>
      </c>
    </row>
    <row r="18" spans="1:6" ht="12.75">
      <c r="A18" s="95" t="s">
        <v>288</v>
      </c>
      <c r="B18" s="96" t="s">
        <v>278</v>
      </c>
      <c r="C18" s="110" t="s">
        <v>289</v>
      </c>
      <c r="D18" s="98">
        <f aca="true" t="shared" si="0" ref="D18:E20">D19</f>
        <v>-146665800</v>
      </c>
      <c r="E18" s="98">
        <f t="shared" si="0"/>
        <v>-43616415.89</v>
      </c>
      <c r="F18" s="99" t="s">
        <v>269</v>
      </c>
    </row>
    <row r="19" spans="1:6" ht="12.75">
      <c r="A19" s="95" t="s">
        <v>290</v>
      </c>
      <c r="B19" s="96" t="s">
        <v>278</v>
      </c>
      <c r="C19" s="110" t="s">
        <v>291</v>
      </c>
      <c r="D19" s="98">
        <f t="shared" si="0"/>
        <v>-146665800</v>
      </c>
      <c r="E19" s="98">
        <f t="shared" si="0"/>
        <v>-43616415.89</v>
      </c>
      <c r="F19" s="99" t="s">
        <v>269</v>
      </c>
    </row>
    <row r="20" spans="1:6" ht="22.5">
      <c r="A20" s="95" t="s">
        <v>292</v>
      </c>
      <c r="B20" s="96" t="s">
        <v>278</v>
      </c>
      <c r="C20" s="110" t="s">
        <v>293</v>
      </c>
      <c r="D20" s="98">
        <f t="shared" si="0"/>
        <v>-146665800</v>
      </c>
      <c r="E20" s="98">
        <f t="shared" si="0"/>
        <v>-43616415.89</v>
      </c>
      <c r="F20" s="99" t="s">
        <v>269</v>
      </c>
    </row>
    <row r="21" spans="1:6" ht="22.5">
      <c r="A21" s="111" t="s">
        <v>294</v>
      </c>
      <c r="B21" s="96" t="s">
        <v>278</v>
      </c>
      <c r="C21" s="110" t="s">
        <v>295</v>
      </c>
      <c r="D21" s="98">
        <f>-Доходы!D19</f>
        <v>-146665800</v>
      </c>
      <c r="E21" s="98">
        <v>-43616415.89</v>
      </c>
      <c r="F21" s="99" t="s">
        <v>269</v>
      </c>
    </row>
    <row r="22" spans="1:6" ht="12.75">
      <c r="A22" s="95" t="s">
        <v>296</v>
      </c>
      <c r="B22" s="96" t="s">
        <v>279</v>
      </c>
      <c r="C22" s="110" t="s">
        <v>297</v>
      </c>
      <c r="D22" s="98">
        <f>D23</f>
        <v>148079000</v>
      </c>
      <c r="E22" s="98">
        <f>E24</f>
        <v>42364462.25</v>
      </c>
      <c r="F22" s="99" t="s">
        <v>269</v>
      </c>
    </row>
    <row r="23" spans="1:6" ht="12.75">
      <c r="A23" s="95" t="s">
        <v>298</v>
      </c>
      <c r="B23" s="96" t="s">
        <v>279</v>
      </c>
      <c r="C23" s="110" t="s">
        <v>299</v>
      </c>
      <c r="D23" s="98">
        <f>D24</f>
        <v>148079000</v>
      </c>
      <c r="E23" s="98">
        <f>E25</f>
        <v>42364462.25</v>
      </c>
      <c r="F23" s="99" t="s">
        <v>269</v>
      </c>
    </row>
    <row r="24" spans="1:6" ht="22.5">
      <c r="A24" s="111" t="s">
        <v>300</v>
      </c>
      <c r="B24" s="96" t="s">
        <v>279</v>
      </c>
      <c r="C24" s="110" t="s">
        <v>301</v>
      </c>
      <c r="D24" s="98">
        <f>D25</f>
        <v>148079000</v>
      </c>
      <c r="E24" s="98">
        <f>E25</f>
        <v>42364462.25</v>
      </c>
      <c r="F24" s="99" t="s">
        <v>269</v>
      </c>
    </row>
    <row r="25" spans="1:6" ht="23.25" thickBot="1">
      <c r="A25" s="111" t="s">
        <v>302</v>
      </c>
      <c r="B25" s="96" t="s">
        <v>279</v>
      </c>
      <c r="C25" s="110" t="s">
        <v>303</v>
      </c>
      <c r="D25" s="98">
        <f>Расходы!D13</f>
        <v>148079000</v>
      </c>
      <c r="E25" s="98">
        <v>42364462.25</v>
      </c>
      <c r="F25" s="99" t="s">
        <v>269</v>
      </c>
    </row>
    <row r="26" spans="1:6" ht="12.75" customHeight="1">
      <c r="A26" s="112"/>
      <c r="B26" s="113"/>
      <c r="C26" s="114"/>
      <c r="D26" s="115"/>
      <c r="E26" s="115"/>
      <c r="F26" s="116"/>
    </row>
    <row r="27" spans="1:3" ht="12.75">
      <c r="A27" s="117" t="s">
        <v>304</v>
      </c>
      <c r="C27" s="118" t="s">
        <v>305</v>
      </c>
    </row>
    <row r="28" ht="12.75">
      <c r="C28" s="119" t="s">
        <v>306</v>
      </c>
    </row>
    <row r="30" spans="1:3" ht="12.75">
      <c r="A30" s="117" t="s">
        <v>307</v>
      </c>
      <c r="C30" s="118" t="s">
        <v>308</v>
      </c>
    </row>
    <row r="31" ht="12.75">
      <c r="C31" s="119" t="s">
        <v>306</v>
      </c>
    </row>
    <row r="33" spans="1:3" ht="12.75">
      <c r="A33" s="117" t="s">
        <v>309</v>
      </c>
      <c r="C33" s="118" t="s">
        <v>310</v>
      </c>
    </row>
    <row r="34" ht="12.75">
      <c r="C34" s="119" t="s">
        <v>306</v>
      </c>
    </row>
    <row r="36" ht="12.75">
      <c r="A36" s="120" t="s">
        <v>311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141" operator="equal" stopIfTrue="1">
      <formula>0</formula>
    </cfRule>
  </conditionalFormatting>
  <conditionalFormatting sqref="E21:F21">
    <cfRule type="cellIs" priority="4" dxfId="141" operator="equal" stopIfTrue="1">
      <formula>0</formula>
    </cfRule>
  </conditionalFormatting>
  <conditionalFormatting sqref="E22:F23">
    <cfRule type="cellIs" priority="3" dxfId="141" operator="equal" stopIfTrue="1">
      <formula>0</formula>
    </cfRule>
  </conditionalFormatting>
  <conditionalFormatting sqref="E24:F24">
    <cfRule type="cellIs" priority="2" dxfId="141" operator="equal" stopIfTrue="1">
      <formula>0</formula>
    </cfRule>
  </conditionalFormatting>
  <conditionalFormatting sqref="E25:F25">
    <cfRule type="cellIs" priority="1" dxfId="1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280</v>
      </c>
      <c r="B1" s="1" t="s">
        <v>2</v>
      </c>
    </row>
    <row r="2" spans="1:2" ht="12.75">
      <c r="A2" t="s">
        <v>281</v>
      </c>
      <c r="B2" s="1" t="s">
        <v>282</v>
      </c>
    </row>
    <row r="3" spans="1:2" ht="12.75">
      <c r="A3" t="s">
        <v>283</v>
      </c>
      <c r="B3" s="1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2017-04-07T06:01:31Z</dcterms:modified>
  <cp:category/>
  <cp:version/>
  <cp:contentType/>
  <cp:contentStatus/>
</cp:coreProperties>
</file>