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(2)'!$A$2:$J$150</definedName>
    <definedName name="_xlnm.Print_Area" localSheetId="1">'Таблица2'!$A$1:$G$520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<sst xmlns="http://schemas.openxmlformats.org/spreadsheetml/2006/main" count="2103" uniqueCount="1009">
  <si>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</si>
  <si>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</si>
  <si>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</si>
  <si>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</si>
  <si>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</si>
  <si>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</si>
  <si>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</si>
  <si>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</si>
  <si>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</si>
  <si>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</si>
  <si>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</si>
  <si>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</si>
  <si>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</si>
  <si>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</si>
  <si>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</si>
  <si>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</si>
  <si>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</si>
  <si>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</si>
  <si>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</si>
  <si>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</si>
  <si>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</si>
  <si>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</si>
  <si>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</si>
  <si>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</si>
  <si>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</si>
  <si>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</si>
  <si>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</si>
  <si>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</si>
  <si>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</si>
  <si>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</si>
  <si>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</si>
  <si>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</si>
  <si>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</si>
  <si>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</si>
  <si>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</si>
  <si>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</si>
  <si>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</si>
  <si>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</si>
  <si>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</si>
  <si>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</si>
  <si>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</si>
  <si>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</si>
  <si>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</si>
  <si>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</si>
  <si>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</si>
  <si>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</si>
  <si>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</si>
  <si>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</si>
  <si>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</si>
  <si>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</si>
  <si>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</si>
  <si>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</si>
  <si>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</si>
  <si>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</si>
  <si>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</si>
  <si>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</si>
  <si>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</si>
  <si>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</si>
  <si>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</si>
  <si>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</si>
  <si>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</si>
  <si>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</si>
  <si>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</si>
  <si>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</si>
  <si>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</si>
  <si>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</si>
  <si>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</si>
  <si>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</si>
  <si>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</si>
  <si>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</si>
  <si>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</si>
  <si>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</si>
  <si>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</si>
  <si>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</si>
  <si>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</si>
  <si>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</si>
  <si>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</si>
  <si>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</si>
  <si>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</si>
  <si>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</si>
  <si>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</si>
  <si>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</si>
  <si>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</si>
  <si>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</si>
  <si>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</si>
  <si>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</si>
  <si>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</si>
  <si>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</si>
  <si>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</si>
  <si>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</si>
  <si>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</si>
  <si>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</si>
  <si>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</si>
  <si>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</si>
  <si>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</si>
  <si>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</si>
  <si>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</si>
  <si>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</si>
  <si>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</si>
  <si>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</si>
  <si>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</si>
  <si>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</si>
  <si>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</si>
  <si>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</si>
  <si>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</si>
  <si>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</si>
  <si>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</si>
  <si>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</si>
  <si>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</si>
  <si>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</si>
  <si>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</si>
  <si>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</si>
  <si>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</si>
  <si>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</si>
  <si>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</si>
  <si>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</si>
  <si>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</si>
  <si>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</si>
  <si>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</si>
  <si>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</si>
  <si>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</si>
  <si>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</si>
  <si>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</si>
  <si>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</si>
  <si>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</si>
  <si>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</si>
  <si>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</si>
  <si>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</si>
  <si>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</si>
  <si>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</si>
  <si>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</si>
  <si>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</si>
  <si>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</si>
  <si>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</si>
  <si>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</si>
  <si>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</si>
  <si>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</si>
  <si>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</si>
  <si>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</si>
  <si>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</si>
  <si>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</si>
  <si>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</si>
  <si>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</si>
  <si>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</si>
  <si>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</si>
  <si>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</si>
  <si>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</si>
  <si>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</si>
  <si>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</si>
  <si>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</si>
  <si>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</si>
  <si>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</si>
  <si>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</si>
  <si>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</si>
  <si>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</si>
  <si>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</si>
  <si>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</si>
  <si>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</si>
  <si>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</si>
  <si>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</si>
  <si>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</si>
  <si>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</si>
  <si>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</si>
  <si>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</si>
  <si>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</si>
  <si>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</si>
  <si>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</si>
  <si>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</si>
  <si>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</si>
  <si>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</si>
  <si>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</si>
  <si>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</si>
  <si>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</si>
  <si>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</si>
  <si>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</si>
  <si>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</si>
  <si>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</si>
  <si>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</si>
  <si>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</si>
  <si>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</si>
  <si>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</si>
  <si>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</si>
  <si>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</si>
  <si>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</si>
  <si>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</si>
  <si>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</si>
  <si>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</si>
  <si>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</si>
  <si>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</si>
  <si>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</si>
  <si>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</si>
  <si>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</si>
  <si>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</si>
  <si>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</si>
  <si>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</si>
  <si>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</si>
  <si>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</si>
  <si>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</si>
  <si>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</si>
  <si>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</si>
  <si>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</si>
  <si>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</si>
  <si>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</si>
  <si>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</si>
  <si>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</si>
  <si>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</si>
  <si>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</si>
  <si>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</si>
  <si>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</si>
  <si>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</si>
  <si>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</si>
  <si>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</si>
  <si>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</si>
  <si>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</si>
  <si>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</si>
  <si>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</si>
  <si>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</si>
  <si>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</si>
  <si>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</si>
  <si>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</si>
  <si>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</si>
  <si>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</si>
  <si>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</si>
  <si>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</si>
  <si>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</si>
  <si>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</si>
  <si>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</si>
  <si>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</si>
  <si>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</si>
  <si>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</si>
  <si>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</si>
  <si>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</si>
  <si>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</si>
  <si>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</si>
  <si>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</si>
  <si>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</si>
  <si>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</si>
  <si>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</si>
  <si>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</si>
  <si>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</si>
  <si>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</si>
  <si>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</si>
  <si>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</si>
  <si>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</si>
  <si>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</si>
  <si>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</si>
  <si>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</si>
  <si>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</si>
  <si>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</si>
  <si>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</si>
  <si>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</si>
  <si>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</si>
  <si>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</si>
  <si>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</si>
  <si>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</si>
  <si>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</si>
  <si>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</si>
  <si>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</si>
  <si>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</si>
  <si>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</si>
  <si>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</si>
  <si>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</si>
  <si>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</si>
  <si>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</si>
  <si>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</si>
  <si>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</si>
  <si>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</si>
  <si>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</si>
  <si>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</si>
  <si>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</si>
  <si>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</si>
  <si>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</si>
  <si>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</si>
  <si>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</si>
  <si>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</si>
  <si>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</si>
  <si>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</si>
  <si>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</si>
  <si>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</si>
  <si>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</si>
  <si>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</si>
  <si>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</si>
  <si>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</si>
  <si>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</si>
  <si>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</si>
  <si>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</si>
  <si>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</si>
  <si>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</si>
  <si>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</si>
  <si>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</si>
  <si>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</si>
  <si>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</si>
  <si>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</si>
  <si>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</si>
  <si>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</si>
  <si>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</si>
  <si>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</si>
  <si>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</si>
  <si>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</si>
  <si>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</si>
  <si>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</si>
  <si>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</si>
  <si>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</si>
  <si>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</si>
  <si>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</si>
  <si>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</si>
  <si>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</si>
  <si>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</si>
  <si>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</si>
  <si>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</si>
  <si>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</si>
  <si>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</si>
  <si>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</si>
  <si>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</si>
  <si>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</si>
  <si>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</si>
  <si>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</si>
  <si>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</si>
  <si>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</si>
  <si>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</si>
  <si>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</si>
  <si>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</si>
  <si>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</si>
  <si>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</si>
  <si>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</si>
  <si>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</si>
  <si>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</si>
  <si>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</si>
  <si>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</si>
  <si>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</si>
  <si>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</si>
  <si>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</si>
  <si>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</si>
  <si>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</si>
  <si>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</si>
  <si>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</si>
  <si>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</si>
  <si>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</si>
  <si>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</si>
  <si>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</si>
  <si>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</si>
  <si>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</si>
  <si>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</si>
  <si>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</si>
  <si>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</si>
  <si>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</si>
  <si>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</si>
  <si>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</si>
  <si>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</si>
  <si>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</si>
  <si>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</si>
  <si>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</si>
  <si>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</si>
  <si>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</si>
  <si>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</si>
  <si>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</si>
  <si>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</si>
  <si>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</si>
  <si>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</si>
  <si>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</si>
  <si>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</si>
  <si>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</si>
  <si>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</si>
  <si>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</si>
  <si>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</si>
  <si>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</si>
  <si>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</si>
  <si>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</si>
  <si>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</si>
  <si>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</si>
  <si>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</si>
  <si>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</si>
  <si>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</si>
  <si>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</si>
  <si>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</si>
  <si>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</si>
  <si>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</si>
  <si>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</si>
  <si>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</si>
  <si>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</si>
  <si>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</si>
  <si>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</si>
  <si>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</si>
  <si>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</si>
  <si>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</si>
  <si>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</si>
  <si>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</si>
  <si>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</si>
  <si>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</si>
  <si>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</si>
  <si>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</si>
  <si>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</si>
  <si>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</si>
  <si>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</si>
  <si>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</si>
  <si>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</si>
  <si>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</si>
  <si>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</si>
  <si>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</si>
  <si>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</si>
  <si>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</si>
  <si>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</si>
  <si>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</si>
  <si>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</si>
  <si>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</si>
  <si>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</si>
  <si>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</si>
  <si>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</si>
  <si>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</si>
  <si>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</si>
  <si>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</si>
  <si>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</si>
  <si>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</si>
  <si>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</si>
  <si>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</si>
  <si>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</si>
  <si>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</si>
  <si>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</si>
  <si>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</si>
  <si>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</si>
  <si>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</si>
  <si>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</si>
  <si>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</si>
  <si>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</si>
  <si>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</si>
  <si>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</si>
  <si>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</si>
  <si>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</si>
  <si>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</si>
  <si>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</si>
  <si>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</si>
  <si>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</si>
  <si>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</si>
  <si>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</si>
  <si>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</si>
  <si>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</si>
  <si>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</si>
  <si>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</si>
  <si>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</si>
  <si>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</si>
  <si>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</si>
  <si>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</si>
  <si>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</si>
  <si>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</si>
  <si>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</si>
  <si>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</si>
  <si>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</si>
  <si>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</si>
  <si>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</si>
  <si>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</si>
  <si>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</si>
  <si>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</si>
  <si>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</si>
  <si>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</si>
  <si>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</si>
  <si>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</si>
  <si>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</si>
  <si>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</si>
  <si>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</si>
  <si>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</si>
  <si>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</si>
  <si>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</si>
  <si>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</si>
  <si>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</si>
  <si>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</si>
  <si>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</si>
  <si>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</si>
  <si>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</si>
  <si>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</si>
  <si>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</si>
  <si>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</si>
  <si>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</si>
  <si>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</si>
  <si>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</si>
  <si>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</si>
  <si>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</si>
  <si>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</si>
  <si>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</si>
  <si>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</si>
  <si>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</si>
  <si>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</si>
  <si>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</si>
  <si>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</si>
  <si>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</si>
  <si>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</si>
  <si>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</si>
  <si>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</si>
  <si>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</si>
  <si>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</si>
  <si>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</si>
  <si>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</si>
  <si>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</si>
  <si>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</si>
  <si>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</si>
  <si>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</si>
  <si>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</si>
  <si>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</si>
  <si>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</si>
  <si>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</si>
  <si>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</si>
  <si>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</si>
  <si>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</si>
  <si>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</si>
  <si>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</si>
  <si>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</si>
  <si>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</si>
  <si>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</si>
  <si>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</si>
  <si>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</si>
  <si>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</si>
  <si>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</si>
  <si>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</si>
  <si>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</si>
  <si>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</si>
  <si>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</si>
  <si>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</si>
  <si>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</si>
  <si>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</si>
  <si>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 xml:space="preserve">Строительство и реконструкция внутригородских, внутрипоселковых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</si>
  <si>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</si>
  <si>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</si>
  <si>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</si>
  <si>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</si>
  <si>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</si>
  <si>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</si>
  <si>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</si>
  <si>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</si>
  <si>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</si>
  <si>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</si>
  <si>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</si>
  <si>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</si>
  <si>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</si>
  <si>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</si>
  <si>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</si>
  <si>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</si>
  <si>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</si>
  <si>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</si>
  <si>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</si>
  <si>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</si>
  <si>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</si>
  <si>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</si>
  <si>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</si>
  <si>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</si>
  <si>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</si>
  <si>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</si>
  <si>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</si>
  <si>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</si>
  <si>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</si>
  <si>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</si>
  <si>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</si>
  <si>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</si>
  <si>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</si>
  <si>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</si>
  <si>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</si>
  <si>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</si>
  <si>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</si>
  <si>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</si>
  <si>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</si>
  <si>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</si>
  <si>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</si>
  <si>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</si>
  <si>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</si>
  <si>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</si>
  <si>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</si>
  <si>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</si>
  <si>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</si>
  <si>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</si>
  <si>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</si>
  <si>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</si>
  <si>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</si>
  <si>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</si>
  <si>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</si>
  <si>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</si>
  <si>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</si>
  <si>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</si>
  <si>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</si>
  <si>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</si>
  <si>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</si>
  <si>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</si>
  <si>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</si>
  <si>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</si>
  <si>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</si>
  <si>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</si>
  <si>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</si>
  <si>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</si>
  <si>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</si>
  <si>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</si>
  <si>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</si>
  <si>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</si>
  <si>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</si>
  <si>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</si>
  <si>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</si>
  <si>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</si>
  <si>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</si>
  <si>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</si>
  <si>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</si>
  <si>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</si>
  <si>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</si>
  <si>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</si>
  <si>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</si>
  <si>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</si>
  <si>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</si>
  <si>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</si>
  <si>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</si>
  <si>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</si>
  <si>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</si>
  <si>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</si>
  <si>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</si>
  <si>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</si>
  <si>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</si>
  <si>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</si>
  <si>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</si>
  <si>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</si>
  <si>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</si>
  <si>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</si>
  <si>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</si>
  <si>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</si>
  <si>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</si>
  <si>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</si>
  <si>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</si>
  <si>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</si>
  <si>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</si>
  <si>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</si>
  <si>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</si>
  <si>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</si>
  <si>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</si>
  <si>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</si>
  <si>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</si>
  <si>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</si>
  <si>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</si>
  <si>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</si>
  <si>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</si>
  <si>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</si>
  <si>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</si>
  <si>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</si>
  <si>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</si>
  <si>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</si>
  <si>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</si>
  <si>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</si>
  <si>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</si>
  <si>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</si>
  <si>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</si>
  <si>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</si>
  <si>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</si>
  <si>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</si>
  <si>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</si>
  <si>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</si>
  <si>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</si>
  <si>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</si>
  <si>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</si>
  <si>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</si>
  <si>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</si>
  <si>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</si>
  <si>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</si>
  <si>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</si>
  <si>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</si>
  <si>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</si>
  <si>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</si>
  <si>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</si>
  <si>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</si>
  <si>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</si>
  <si>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</si>
  <si>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</si>
  <si>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</si>
  <si>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</si>
  <si>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</si>
  <si>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</si>
  <si>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</si>
  <si>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</si>
  <si>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</si>
  <si>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</si>
  <si>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</si>
  <si>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</si>
  <si>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</si>
  <si>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</si>
  <si>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</si>
  <si>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</si>
  <si>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</si>
  <si>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</si>
  <si>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</si>
  <si>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</si>
  <si>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</si>
  <si>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</si>
  <si>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</si>
  <si>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</si>
  <si>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</si>
  <si>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</si>
  <si>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</si>
  <si>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</si>
  <si>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</si>
  <si>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</si>
  <si>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</si>
  <si>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</si>
  <si>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</si>
  <si>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</si>
  <si>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</si>
  <si>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</si>
  <si>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</si>
  <si>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</si>
  <si>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</si>
  <si>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</si>
  <si>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</si>
  <si>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</si>
  <si>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</si>
  <si>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</si>
  <si>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</si>
  <si>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</si>
  <si>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</si>
  <si>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</si>
  <si>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</si>
  <si>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</si>
  <si>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</si>
  <si>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</si>
  <si>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</si>
  <si>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</si>
  <si>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</si>
  <si>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</si>
  <si>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</si>
  <si>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</si>
  <si>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</si>
  <si>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</si>
  <si>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</si>
  <si>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</si>
  <si>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</si>
  <si>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</si>
  <si>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</si>
  <si>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</si>
  <si>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</si>
  <si>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</si>
  <si>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</si>
  <si>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</si>
  <si>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</si>
  <si>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</si>
  <si>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</si>
  <si>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</si>
  <si>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</si>
  <si>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</si>
  <si>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</si>
  <si>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</si>
  <si>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</si>
  <si>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</si>
  <si>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</si>
  <si>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</si>
  <si>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</si>
  <si>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</si>
  <si>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</si>
  <si>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</si>
  <si>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</si>
  <si>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</si>
  <si>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</si>
  <si>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</si>
  <si>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</si>
  <si>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</si>
  <si>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</si>
  <si>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</si>
  <si>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</si>
  <si>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</si>
  <si>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</si>
  <si>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</si>
  <si>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</si>
  <si>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</si>
  <si>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</si>
  <si>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</si>
  <si>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</si>
  <si>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</si>
  <si>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</si>
  <si>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</si>
  <si>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</si>
  <si>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</si>
  <si>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</si>
  <si>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</si>
  <si>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</si>
  <si>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</si>
  <si>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</si>
  <si>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</si>
  <si>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</si>
  <si>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</si>
  <si>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</si>
  <si>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</si>
  <si>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</si>
  <si>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</si>
  <si>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</si>
  <si>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</si>
  <si>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</si>
  <si>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</si>
  <si>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</si>
  <si>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</si>
  <si>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</si>
  <si>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</si>
  <si>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</si>
  <si>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</si>
  <si>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</si>
  <si>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</si>
  <si>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</si>
  <si>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</si>
  <si>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</si>
  <si>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</si>
  <si>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</si>
  <si>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</si>
  <si>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</si>
  <si>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</si>
  <si>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</si>
  <si>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</si>
  <si>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</si>
  <si>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</si>
  <si>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</si>
  <si>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</si>
  <si>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</si>
  <si>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</si>
  <si>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</si>
  <si>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</si>
  <si>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</si>
  <si>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</si>
  <si>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</si>
  <si>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</si>
  <si>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</si>
  <si>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</si>
  <si>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</si>
  <si>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</si>
  <si>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</si>
  <si>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</si>
  <si>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</si>
  <si>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</si>
  <si>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</si>
  <si>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</si>
  <si>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</si>
  <si>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</si>
  <si>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</si>
  <si>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Мероприятия по предоставлению субсидий управляющим компаниям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</si>
  <si>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951 0501 0122599 000 000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</si>
  <si>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</si>
  <si>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</si>
  <si>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</si>
  <si>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</si>
  <si>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</si>
  <si>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</si>
  <si>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</si>
  <si>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</si>
  <si>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</si>
  <si>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</si>
  <si>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</si>
  <si>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</si>
  <si>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</si>
  <si>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</si>
  <si>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</si>
  <si>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</si>
  <si>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</si>
  <si>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</si>
  <si>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</si>
  <si>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</si>
  <si>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</si>
  <si>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</si>
  <si>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</si>
  <si>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</si>
  <si>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</si>
  <si>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</si>
  <si>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</si>
  <si>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</si>
  <si>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</si>
  <si>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</si>
  <si>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</si>
  <si>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</si>
  <si>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</si>
  <si>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</si>
  <si>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</si>
  <si>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</si>
  <si>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</si>
  <si>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</si>
  <si>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</si>
  <si>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</si>
  <si>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</si>
  <si>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</si>
  <si>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</si>
  <si>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</si>
  <si>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</si>
  <si>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</si>
  <si>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</si>
  <si>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</si>
  <si>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</si>
  <si>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</si>
  <si>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</si>
  <si>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</si>
  <si>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</si>
  <si>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</si>
  <si>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</si>
  <si>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</si>
  <si>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</si>
  <si>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</si>
  <si>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</si>
  <si>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</si>
  <si>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</si>
  <si>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</si>
  <si>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</si>
  <si>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</si>
  <si>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</si>
  <si>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</si>
  <si>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</si>
  <si>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</si>
  <si>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</si>
  <si>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</si>
  <si>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951 0502 0132566 414 300</t>
  </si>
  <si>
    <t>951 0502 0132566 414 310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</si>
  <si>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</si>
  <si>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</si>
  <si>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</si>
  <si>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</si>
  <si>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</si>
  <si>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</si>
  <si>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</si>
  <si>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</si>
  <si>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</si>
  <si>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</si>
  <si>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</si>
  <si>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</si>
  <si>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</si>
  <si>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</si>
  <si>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</si>
  <si>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</si>
  <si>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</si>
  <si>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</si>
  <si>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</si>
  <si>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951 0503 0522579 244 300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</si>
  <si>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</si>
  <si>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</si>
  <si>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</si>
  <si>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</si>
  <si>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</si>
  <si>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</si>
  <si>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</si>
  <si>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</si>
  <si>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на "01" февраля 2015 года</t>
  </si>
  <si>
    <t>01.02.2015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</si>
  <si>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</si>
  <si>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</si>
  <si>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</si>
  <si>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</si>
  <si>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</si>
  <si>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</si>
  <si>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</si>
  <si>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</si>
  <si>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</si>
  <si>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</si>
  <si>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</si>
  <si>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</si>
  <si>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</si>
  <si>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</si>
  <si>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</si>
  <si>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</si>
  <si>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</si>
  <si>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</si>
  <si>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</si>
  <si>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</si>
  <si>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</si>
  <si>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</si>
  <si>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</si>
  <si>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</si>
  <si>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</si>
  <si>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</si>
  <si>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</si>
  <si>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</si>
  <si>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</si>
  <si>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</si>
  <si>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</si>
  <si>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</si>
  <si>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</si>
  <si>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</si>
  <si>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</si>
  <si>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</si>
  <si>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</si>
  <si>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</si>
  <si>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</si>
  <si>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</si>
  <si>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</si>
  <si>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</si>
  <si>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</si>
  <si>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</si>
  <si>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</si>
  <si>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</si>
  <si>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</si>
  <si>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</si>
  <si>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</si>
  <si>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</si>
  <si>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</si>
  <si>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</si>
  <si>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</si>
  <si>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</si>
  <si>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</si>
  <si>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</si>
  <si>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</si>
  <si>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951 0409 0212394 244 226</t>
  </si>
  <si>
    <t>951 0409 0212394 244 220</t>
  </si>
  <si>
    <t>951 0409 0212394 244 200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</si>
  <si>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</si>
  <si>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</si>
  <si>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</si>
  <si>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</si>
  <si>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</si>
  <si>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</si>
  <si>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</si>
  <si>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</si>
  <si>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</si>
  <si>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</si>
  <si>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</si>
  <si>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</si>
  <si>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</si>
  <si>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</si>
  <si>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</si>
  <si>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951 1102 0822590 244 226</t>
  </si>
  <si>
    <t>Прочиу работы, услуги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</si>
</sst>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4" fontId="10" fillId="35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view="pageBreakPreview" zoomScale="115" zoomScaleNormal="115" zoomScaleSheetLayoutView="115" zoomScalePageLayoutView="0" workbookViewId="0" topLeftCell="A143">
      <selection activeCell="I16" sqref="I16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930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931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353</v>
      </c>
      <c r="J5" s="50" t="s">
        <v>354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47" t="s">
        <v>6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48" t="s">
        <v>4</v>
      </c>
      <c r="B13" s="148" t="s">
        <v>0</v>
      </c>
      <c r="C13" s="149" t="s">
        <v>161</v>
      </c>
      <c r="D13" s="150"/>
      <c r="E13" s="153" t="s">
        <v>7</v>
      </c>
      <c r="F13" s="154"/>
      <c r="G13" s="154"/>
      <c r="H13" s="155"/>
      <c r="I13" s="159" t="s">
        <v>5</v>
      </c>
      <c r="J13" s="150" t="s">
        <v>109</v>
      </c>
    </row>
    <row r="14" spans="1:10" ht="44.25" customHeight="1">
      <c r="A14" s="148"/>
      <c r="B14" s="148"/>
      <c r="C14" s="151"/>
      <c r="D14" s="152"/>
      <c r="E14" s="156"/>
      <c r="F14" s="157"/>
      <c r="G14" s="157"/>
      <c r="H14" s="158"/>
      <c r="I14" s="159"/>
      <c r="J14" s="152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H24+H101+H105+H117+H122+H139+H17</f>
        <v>83675600</v>
      </c>
      <c r="I16" s="75">
        <f>I24+I101+I105+I117+I122+I139+I17</f>
        <v>3473101.3899999997</v>
      </c>
      <c r="J16" s="75">
        <f>H16-I16</f>
        <v>80202498.61</v>
      </c>
    </row>
    <row r="17" spans="1:10" ht="12.75">
      <c r="A17" s="71" t="s">
        <v>16</v>
      </c>
      <c r="B17" s="72" t="s">
        <v>242</v>
      </c>
      <c r="C17" s="73"/>
      <c r="D17" s="145" t="s">
        <v>945</v>
      </c>
      <c r="E17" s="75"/>
      <c r="F17" s="75"/>
      <c r="G17" s="75"/>
      <c r="H17" s="75">
        <f>H18</f>
        <v>4249300</v>
      </c>
      <c r="I17" s="75">
        <f>I18</f>
        <v>415970.64</v>
      </c>
      <c r="J17" s="75">
        <f aca="true" t="shared" si="0" ref="J17:J23">H17-I17</f>
        <v>3833329.36</v>
      </c>
    </row>
    <row r="18" spans="1:10" ht="37.5" customHeight="1">
      <c r="A18" s="71" t="s">
        <v>933</v>
      </c>
      <c r="B18" s="72" t="s">
        <v>242</v>
      </c>
      <c r="C18" s="73"/>
      <c r="D18" s="145" t="s">
        <v>944</v>
      </c>
      <c r="E18" s="75"/>
      <c r="F18" s="75"/>
      <c r="G18" s="75"/>
      <c r="H18" s="75">
        <f>H19</f>
        <v>4249300</v>
      </c>
      <c r="I18" s="75">
        <f>I19</f>
        <v>415970.64</v>
      </c>
      <c r="J18" s="75">
        <f t="shared" si="0"/>
        <v>3833329.36</v>
      </c>
    </row>
    <row r="19" spans="1:10" ht="32.25" customHeight="1">
      <c r="A19" s="71" t="s">
        <v>934</v>
      </c>
      <c r="B19" s="72" t="s">
        <v>242</v>
      </c>
      <c r="C19" s="73"/>
      <c r="D19" s="146" t="s">
        <v>939</v>
      </c>
      <c r="E19" s="75"/>
      <c r="F19" s="75"/>
      <c r="G19" s="75"/>
      <c r="H19" s="75">
        <f>H20+H21+H22+H23</f>
        <v>4249300</v>
      </c>
      <c r="I19" s="75">
        <f>I20+I21+I22+I23</f>
        <v>415970.64</v>
      </c>
      <c r="J19" s="75">
        <f t="shared" si="0"/>
        <v>3833329.36</v>
      </c>
    </row>
    <row r="20" spans="1:10" ht="70.5" customHeight="1">
      <c r="A20" s="71" t="s">
        <v>935</v>
      </c>
      <c r="B20" s="72" t="s">
        <v>242</v>
      </c>
      <c r="C20" s="73"/>
      <c r="D20" s="146" t="s">
        <v>940</v>
      </c>
      <c r="E20" s="75"/>
      <c r="F20" s="75"/>
      <c r="G20" s="75"/>
      <c r="H20" s="75">
        <v>1299500</v>
      </c>
      <c r="I20" s="75">
        <v>162819.14</v>
      </c>
      <c r="J20" s="75">
        <f t="shared" si="0"/>
        <v>1136680.8599999999</v>
      </c>
    </row>
    <row r="21" spans="1:10" ht="79.5" customHeight="1">
      <c r="A21" s="71" t="s">
        <v>936</v>
      </c>
      <c r="B21" s="72" t="s">
        <v>242</v>
      </c>
      <c r="C21" s="73"/>
      <c r="D21" s="146" t="s">
        <v>941</v>
      </c>
      <c r="E21" s="75"/>
      <c r="F21" s="75"/>
      <c r="G21" s="75"/>
      <c r="H21" s="75">
        <v>48500</v>
      </c>
      <c r="I21" s="75">
        <v>3434.93</v>
      </c>
      <c r="J21" s="75">
        <f t="shared" si="0"/>
        <v>45065.07</v>
      </c>
    </row>
    <row r="22" spans="1:10" ht="69.75" customHeight="1">
      <c r="A22" s="71" t="s">
        <v>937</v>
      </c>
      <c r="B22" s="72" t="s">
        <v>242</v>
      </c>
      <c r="C22" s="73"/>
      <c r="D22" s="146" t="s">
        <v>942</v>
      </c>
      <c r="E22" s="75"/>
      <c r="F22" s="75"/>
      <c r="G22" s="75"/>
      <c r="H22" s="75">
        <v>2846300</v>
      </c>
      <c r="I22" s="75">
        <v>268758.1</v>
      </c>
      <c r="J22" s="75">
        <f t="shared" si="0"/>
        <v>2577541.9</v>
      </c>
    </row>
    <row r="23" spans="1:10" ht="76.5" customHeight="1">
      <c r="A23" s="71" t="s">
        <v>938</v>
      </c>
      <c r="B23" s="72" t="s">
        <v>242</v>
      </c>
      <c r="C23" s="73"/>
      <c r="D23" s="144" t="s">
        <v>943</v>
      </c>
      <c r="E23" s="75"/>
      <c r="F23" s="75"/>
      <c r="G23" s="75"/>
      <c r="H23" s="75">
        <v>55000</v>
      </c>
      <c r="I23" s="75">
        <v>-19041.53</v>
      </c>
      <c r="J23" s="75">
        <f t="shared" si="0"/>
        <v>74041.53</v>
      </c>
    </row>
    <row r="24" spans="1:10" ht="12.75">
      <c r="A24" s="71" t="s">
        <v>16</v>
      </c>
      <c r="B24" s="72" t="s">
        <v>242</v>
      </c>
      <c r="C24" s="73" t="s">
        <v>195</v>
      </c>
      <c r="D24" s="90" t="s">
        <v>195</v>
      </c>
      <c r="E24" s="75"/>
      <c r="F24" s="75"/>
      <c r="G24" s="75"/>
      <c r="H24" s="75">
        <f>H25+H41+H77</f>
        <v>60170200</v>
      </c>
      <c r="I24" s="75">
        <f>I25+I41+I77+I94</f>
        <v>2974560.1399999997</v>
      </c>
      <c r="J24" s="75">
        <f aca="true" t="shared" si="1" ref="J24:J147">H24-I24</f>
        <v>57195639.86</v>
      </c>
    </row>
    <row r="25" spans="1:10" ht="12.75">
      <c r="A25" s="71" t="s">
        <v>17</v>
      </c>
      <c r="B25" s="72" t="s">
        <v>242</v>
      </c>
      <c r="C25" s="73" t="s">
        <v>196</v>
      </c>
      <c r="D25" s="74" t="s">
        <v>196</v>
      </c>
      <c r="E25" s="75"/>
      <c r="F25" s="75"/>
      <c r="G25" s="75"/>
      <c r="H25" s="75">
        <f>H26</f>
        <v>24759000</v>
      </c>
      <c r="I25" s="75">
        <f>I26</f>
        <v>1065853.78</v>
      </c>
      <c r="J25" s="75">
        <f t="shared" si="1"/>
        <v>23693146.22</v>
      </c>
    </row>
    <row r="26" spans="1:10" ht="17.25" customHeight="1">
      <c r="A26" s="71" t="s">
        <v>18</v>
      </c>
      <c r="B26" s="72" t="s">
        <v>242</v>
      </c>
      <c r="C26" s="73" t="s">
        <v>197</v>
      </c>
      <c r="D26" s="74" t="s">
        <v>292</v>
      </c>
      <c r="E26" s="75"/>
      <c r="F26" s="75"/>
      <c r="G26" s="75"/>
      <c r="H26" s="75">
        <f>H27+H31</f>
        <v>24759000</v>
      </c>
      <c r="I26" s="75">
        <f>I27+I31+I35</f>
        <v>1065853.78</v>
      </c>
      <c r="J26" s="75">
        <f t="shared" si="1"/>
        <v>23693146.22</v>
      </c>
    </row>
    <row r="27" spans="1:10" ht="67.5">
      <c r="A27" s="79" t="s">
        <v>176</v>
      </c>
      <c r="B27" s="72" t="s">
        <v>242</v>
      </c>
      <c r="C27" s="73" t="s">
        <v>198</v>
      </c>
      <c r="D27" s="74" t="s">
        <v>198</v>
      </c>
      <c r="E27" s="75"/>
      <c r="F27" s="75"/>
      <c r="G27" s="75"/>
      <c r="H27" s="75">
        <v>24459000</v>
      </c>
      <c r="I27" s="75">
        <f>I28+I29+I30</f>
        <v>1048827.54</v>
      </c>
      <c r="J27" s="75">
        <f t="shared" si="1"/>
        <v>23410172.46</v>
      </c>
    </row>
    <row r="28" spans="1:10" ht="67.5">
      <c r="A28" s="79" t="s">
        <v>176</v>
      </c>
      <c r="B28" s="72" t="s">
        <v>242</v>
      </c>
      <c r="C28" s="73" t="s">
        <v>244</v>
      </c>
      <c r="D28" s="74" t="s">
        <v>244</v>
      </c>
      <c r="E28" s="75"/>
      <c r="F28" s="75"/>
      <c r="G28" s="75"/>
      <c r="H28" s="75">
        <v>0</v>
      </c>
      <c r="I28" s="75">
        <v>1048827.54</v>
      </c>
      <c r="J28" s="75">
        <f t="shared" si="1"/>
        <v>-1048827.54</v>
      </c>
    </row>
    <row r="29" spans="1:10" ht="67.5">
      <c r="A29" s="79" t="s">
        <v>176</v>
      </c>
      <c r="B29" s="72" t="s">
        <v>242</v>
      </c>
      <c r="C29" s="73" t="s">
        <v>245</v>
      </c>
      <c r="D29" s="74" t="s">
        <v>245</v>
      </c>
      <c r="E29" s="75"/>
      <c r="F29" s="75"/>
      <c r="G29" s="75"/>
      <c r="H29" s="75">
        <v>0</v>
      </c>
      <c r="I29" s="75">
        <v>0</v>
      </c>
      <c r="J29" s="75">
        <f t="shared" si="1"/>
        <v>0</v>
      </c>
    </row>
    <row r="30" spans="1:10" ht="67.5">
      <c r="A30" s="79" t="s">
        <v>176</v>
      </c>
      <c r="B30" s="72" t="s">
        <v>242</v>
      </c>
      <c r="C30" s="73" t="s">
        <v>246</v>
      </c>
      <c r="D30" s="74" t="s">
        <v>246</v>
      </c>
      <c r="E30" s="75"/>
      <c r="F30" s="75"/>
      <c r="G30" s="75"/>
      <c r="H30" s="75">
        <v>0</v>
      </c>
      <c r="I30" s="75">
        <v>0</v>
      </c>
      <c r="J30" s="75">
        <f t="shared" si="1"/>
        <v>0</v>
      </c>
    </row>
    <row r="31" spans="1:10" ht="101.25">
      <c r="A31" s="79" t="s">
        <v>177</v>
      </c>
      <c r="B31" s="72" t="s">
        <v>242</v>
      </c>
      <c r="C31" s="73" t="s">
        <v>199</v>
      </c>
      <c r="D31" s="74" t="s">
        <v>199</v>
      </c>
      <c r="E31" s="75"/>
      <c r="F31" s="75"/>
      <c r="G31" s="75"/>
      <c r="H31" s="75">
        <v>300000</v>
      </c>
      <c r="I31" s="75">
        <f>I32+I33+I34</f>
        <v>15481.1</v>
      </c>
      <c r="J31" s="75">
        <f t="shared" si="1"/>
        <v>284518.9</v>
      </c>
    </row>
    <row r="32" spans="1:10" ht="101.25">
      <c r="A32" s="79" t="s">
        <v>177</v>
      </c>
      <c r="B32" s="72" t="s">
        <v>242</v>
      </c>
      <c r="C32" s="73" t="s">
        <v>247</v>
      </c>
      <c r="D32" s="74" t="s">
        <v>247</v>
      </c>
      <c r="E32" s="75"/>
      <c r="F32" s="75"/>
      <c r="G32" s="75"/>
      <c r="H32" s="75">
        <v>0</v>
      </c>
      <c r="I32" s="75">
        <v>15481.1</v>
      </c>
      <c r="J32" s="75">
        <f t="shared" si="1"/>
        <v>-15481.1</v>
      </c>
    </row>
    <row r="33" spans="1:10" ht="101.25">
      <c r="A33" s="79" t="s">
        <v>177</v>
      </c>
      <c r="B33" s="72" t="s">
        <v>242</v>
      </c>
      <c r="C33" s="73" t="s">
        <v>248</v>
      </c>
      <c r="D33" s="74" t="s">
        <v>248</v>
      </c>
      <c r="E33" s="75"/>
      <c r="F33" s="75"/>
      <c r="G33" s="75"/>
      <c r="H33" s="75">
        <v>0</v>
      </c>
      <c r="I33" s="75">
        <v>0</v>
      </c>
      <c r="J33" s="75">
        <f t="shared" si="1"/>
        <v>0</v>
      </c>
    </row>
    <row r="34" spans="1:10" ht="101.25">
      <c r="A34" s="79" t="s">
        <v>177</v>
      </c>
      <c r="B34" s="72" t="s">
        <v>242</v>
      </c>
      <c r="C34" s="73" t="s">
        <v>249</v>
      </c>
      <c r="D34" s="74" t="s">
        <v>249</v>
      </c>
      <c r="E34" s="75"/>
      <c r="F34" s="75"/>
      <c r="G34" s="75"/>
      <c r="H34" s="75">
        <v>0</v>
      </c>
      <c r="I34" s="75">
        <v>0</v>
      </c>
      <c r="J34" s="75">
        <f t="shared" si="1"/>
        <v>0</v>
      </c>
    </row>
    <row r="35" spans="1:10" ht="45">
      <c r="A35" s="79" t="s">
        <v>191</v>
      </c>
      <c r="B35" s="72" t="s">
        <v>242</v>
      </c>
      <c r="C35" s="73"/>
      <c r="D35" s="74" t="s">
        <v>293</v>
      </c>
      <c r="E35" s="75"/>
      <c r="F35" s="75"/>
      <c r="G35" s="75"/>
      <c r="H35" s="75">
        <v>0</v>
      </c>
      <c r="I35" s="104">
        <f>I36+I37+I39+I40</f>
        <v>1545.1399999999999</v>
      </c>
      <c r="J35" s="75">
        <f t="shared" si="1"/>
        <v>-1545.1399999999999</v>
      </c>
    </row>
    <row r="36" spans="1:10" ht="45">
      <c r="A36" s="79" t="s">
        <v>191</v>
      </c>
      <c r="B36" s="72" t="s">
        <v>242</v>
      </c>
      <c r="C36" s="73"/>
      <c r="D36" s="74" t="s">
        <v>294</v>
      </c>
      <c r="E36" s="75"/>
      <c r="F36" s="75"/>
      <c r="G36" s="75"/>
      <c r="H36" s="75">
        <v>0</v>
      </c>
      <c r="I36" s="75">
        <v>693.81</v>
      </c>
      <c r="J36" s="75">
        <f t="shared" si="1"/>
        <v>-693.81</v>
      </c>
    </row>
    <row r="37" spans="1:10" ht="45">
      <c r="A37" s="79" t="s">
        <v>191</v>
      </c>
      <c r="B37" s="72" t="s">
        <v>242</v>
      </c>
      <c r="C37" s="73"/>
      <c r="D37" s="74" t="s">
        <v>295</v>
      </c>
      <c r="E37" s="75"/>
      <c r="F37" s="75"/>
      <c r="G37" s="75"/>
      <c r="H37" s="75">
        <v>0</v>
      </c>
      <c r="I37" s="75">
        <f>I38</f>
        <v>0.4</v>
      </c>
      <c r="J37" s="75">
        <f t="shared" si="1"/>
        <v>-0.4</v>
      </c>
    </row>
    <row r="38" spans="1:10" ht="45">
      <c r="A38" s="79" t="s">
        <v>191</v>
      </c>
      <c r="B38" s="72" t="s">
        <v>242</v>
      </c>
      <c r="C38" s="73"/>
      <c r="D38" s="74" t="s">
        <v>981</v>
      </c>
      <c r="E38" s="75"/>
      <c r="F38" s="75"/>
      <c r="G38" s="75"/>
      <c r="H38" s="75">
        <v>0</v>
      </c>
      <c r="I38" s="75">
        <v>0.4</v>
      </c>
      <c r="J38" s="75">
        <f t="shared" si="1"/>
        <v>-0.4</v>
      </c>
    </row>
    <row r="39" spans="1:10" ht="45">
      <c r="A39" s="79" t="s">
        <v>191</v>
      </c>
      <c r="B39" s="72" t="s">
        <v>242</v>
      </c>
      <c r="C39" s="73"/>
      <c r="D39" s="74" t="s">
        <v>296</v>
      </c>
      <c r="E39" s="75"/>
      <c r="F39" s="75"/>
      <c r="G39" s="75"/>
      <c r="H39" s="75">
        <v>0</v>
      </c>
      <c r="I39" s="75">
        <v>1175.18</v>
      </c>
      <c r="J39" s="75">
        <f t="shared" si="1"/>
        <v>-1175.18</v>
      </c>
    </row>
    <row r="40" spans="1:10" ht="45">
      <c r="A40" s="79" t="s">
        <v>191</v>
      </c>
      <c r="B40" s="72" t="s">
        <v>242</v>
      </c>
      <c r="C40" s="73"/>
      <c r="D40" s="74" t="s">
        <v>297</v>
      </c>
      <c r="E40" s="75"/>
      <c r="F40" s="75"/>
      <c r="G40" s="75"/>
      <c r="H40" s="75">
        <v>0</v>
      </c>
      <c r="I40" s="75">
        <v>-324.25</v>
      </c>
      <c r="J40" s="75">
        <f t="shared" si="1"/>
        <v>324.25</v>
      </c>
    </row>
    <row r="41" spans="1:10" ht="12.75">
      <c r="A41" s="71" t="s">
        <v>19</v>
      </c>
      <c r="B41" s="72" t="s">
        <v>242</v>
      </c>
      <c r="C41" s="73" t="s">
        <v>200</v>
      </c>
      <c r="D41" s="74" t="s">
        <v>200</v>
      </c>
      <c r="E41" s="75"/>
      <c r="F41" s="75"/>
      <c r="G41" s="75"/>
      <c r="H41" s="75">
        <f>H42+H68</f>
        <v>8981000</v>
      </c>
      <c r="I41" s="75">
        <f>I42+I64+I68</f>
        <v>531534.54</v>
      </c>
      <c r="J41" s="75">
        <f t="shared" si="1"/>
        <v>8449465.46</v>
      </c>
    </row>
    <row r="42" spans="1:10" ht="22.5">
      <c r="A42" s="71" t="s">
        <v>20</v>
      </c>
      <c r="B42" s="72" t="s">
        <v>242</v>
      </c>
      <c r="C42" s="73" t="s">
        <v>201</v>
      </c>
      <c r="D42" s="74" t="s">
        <v>298</v>
      </c>
      <c r="E42" s="75"/>
      <c r="F42" s="75"/>
      <c r="G42" s="75"/>
      <c r="H42" s="75">
        <f>H43+H55+H64</f>
        <v>8113000</v>
      </c>
      <c r="I42" s="75">
        <f>I43+I55</f>
        <v>291521.56</v>
      </c>
      <c r="J42" s="75">
        <f t="shared" si="1"/>
        <v>7821478.44</v>
      </c>
    </row>
    <row r="43" spans="1:10" ht="33.75">
      <c r="A43" s="71" t="s">
        <v>166</v>
      </c>
      <c r="B43" s="72" t="s">
        <v>242</v>
      </c>
      <c r="C43" s="73" t="s">
        <v>202</v>
      </c>
      <c r="D43" s="73" t="s">
        <v>202</v>
      </c>
      <c r="E43" s="75"/>
      <c r="F43" s="75"/>
      <c r="G43" s="75"/>
      <c r="H43" s="75">
        <f>H44</f>
        <v>5000000</v>
      </c>
      <c r="I43" s="75">
        <f>I44+I50</f>
        <v>273041.75</v>
      </c>
      <c r="J43" s="75">
        <f t="shared" si="1"/>
        <v>4726958.25</v>
      </c>
    </row>
    <row r="44" spans="1:10" ht="33.75">
      <c r="A44" s="71" t="s">
        <v>166</v>
      </c>
      <c r="B44" s="72" t="s">
        <v>242</v>
      </c>
      <c r="C44" s="73" t="s">
        <v>203</v>
      </c>
      <c r="D44" s="73" t="s">
        <v>203</v>
      </c>
      <c r="E44" s="75"/>
      <c r="F44" s="75"/>
      <c r="G44" s="75"/>
      <c r="H44" s="75">
        <v>5000000</v>
      </c>
      <c r="I44" s="75">
        <f>I45+I46+I48+I49</f>
        <v>273041.75</v>
      </c>
      <c r="J44" s="75">
        <f t="shared" si="1"/>
        <v>4726958.25</v>
      </c>
    </row>
    <row r="45" spans="1:10" ht="33.75">
      <c r="A45" s="71" t="s">
        <v>166</v>
      </c>
      <c r="B45" s="72" t="s">
        <v>242</v>
      </c>
      <c r="C45" s="73" t="s">
        <v>260</v>
      </c>
      <c r="D45" s="73" t="s">
        <v>260</v>
      </c>
      <c r="E45" s="75"/>
      <c r="F45" s="75"/>
      <c r="G45" s="75"/>
      <c r="H45" s="75">
        <v>0</v>
      </c>
      <c r="I45" s="75">
        <v>272223.85</v>
      </c>
      <c r="J45" s="75">
        <f t="shared" si="1"/>
        <v>-272223.85</v>
      </c>
    </row>
    <row r="46" spans="1:10" ht="33.75">
      <c r="A46" s="71" t="s">
        <v>166</v>
      </c>
      <c r="B46" s="72" t="s">
        <v>242</v>
      </c>
      <c r="C46" s="73" t="s">
        <v>261</v>
      </c>
      <c r="D46" s="73" t="s">
        <v>261</v>
      </c>
      <c r="E46" s="75"/>
      <c r="F46" s="75"/>
      <c r="G46" s="75"/>
      <c r="H46" s="75">
        <v>0</v>
      </c>
      <c r="I46" s="75">
        <f>I47</f>
        <v>137.26</v>
      </c>
      <c r="J46" s="75">
        <f t="shared" si="1"/>
        <v>-137.26</v>
      </c>
    </row>
    <row r="47" spans="1:10" ht="33.75">
      <c r="A47" s="71" t="s">
        <v>166</v>
      </c>
      <c r="B47" s="72" t="s">
        <v>242</v>
      </c>
      <c r="C47" s="73"/>
      <c r="D47" s="73" t="s">
        <v>982</v>
      </c>
      <c r="E47" s="75"/>
      <c r="F47" s="75"/>
      <c r="G47" s="75"/>
      <c r="H47" s="75">
        <v>0</v>
      </c>
      <c r="I47" s="75">
        <v>137.26</v>
      </c>
      <c r="J47" s="75">
        <f t="shared" si="1"/>
        <v>-137.26</v>
      </c>
    </row>
    <row r="48" spans="1:10" ht="34.5" customHeight="1">
      <c r="A48" s="71" t="s">
        <v>166</v>
      </c>
      <c r="B48" s="72" t="s">
        <v>242</v>
      </c>
      <c r="C48" s="73"/>
      <c r="D48" s="73" t="s">
        <v>299</v>
      </c>
      <c r="E48" s="75"/>
      <c r="F48" s="75"/>
      <c r="G48" s="75"/>
      <c r="H48" s="75">
        <v>0</v>
      </c>
      <c r="I48" s="75">
        <v>680.4</v>
      </c>
      <c r="J48" s="75">
        <f t="shared" si="1"/>
        <v>-680.4</v>
      </c>
    </row>
    <row r="49" spans="1:10" ht="34.5" customHeight="1">
      <c r="A49" s="71" t="s">
        <v>166</v>
      </c>
      <c r="B49" s="72" t="s">
        <v>242</v>
      </c>
      <c r="C49" s="73" t="s">
        <v>262</v>
      </c>
      <c r="D49" s="73" t="s">
        <v>262</v>
      </c>
      <c r="E49" s="75"/>
      <c r="F49" s="75"/>
      <c r="G49" s="75"/>
      <c r="H49" s="75">
        <v>0</v>
      </c>
      <c r="I49" s="75">
        <v>0.24</v>
      </c>
      <c r="J49" s="75">
        <f t="shared" si="1"/>
        <v>-0.24</v>
      </c>
    </row>
    <row r="50" spans="1:10" ht="45">
      <c r="A50" s="71" t="s">
        <v>167</v>
      </c>
      <c r="B50" s="72" t="s">
        <v>242</v>
      </c>
      <c r="C50" s="73" t="s">
        <v>204</v>
      </c>
      <c r="D50" s="73" t="s">
        <v>204</v>
      </c>
      <c r="E50" s="75"/>
      <c r="F50" s="75"/>
      <c r="G50" s="75"/>
      <c r="H50" s="75">
        <v>0</v>
      </c>
      <c r="I50" s="75">
        <f>I51+I52+I53</f>
        <v>0</v>
      </c>
      <c r="J50" s="75">
        <f t="shared" si="1"/>
        <v>0</v>
      </c>
    </row>
    <row r="51" spans="1:10" ht="45">
      <c r="A51" s="71" t="s">
        <v>167</v>
      </c>
      <c r="B51" s="72" t="s">
        <v>242</v>
      </c>
      <c r="C51" s="73" t="s">
        <v>263</v>
      </c>
      <c r="D51" s="73" t="s">
        <v>263</v>
      </c>
      <c r="E51" s="75"/>
      <c r="F51" s="75"/>
      <c r="G51" s="75"/>
      <c r="H51" s="75">
        <v>0</v>
      </c>
      <c r="I51" s="75">
        <v>0</v>
      </c>
      <c r="J51" s="75">
        <f t="shared" si="1"/>
        <v>0</v>
      </c>
    </row>
    <row r="52" spans="1:10" ht="45">
      <c r="A52" s="71" t="s">
        <v>167</v>
      </c>
      <c r="B52" s="72" t="s">
        <v>242</v>
      </c>
      <c r="C52" s="73"/>
      <c r="D52" s="73" t="s">
        <v>300</v>
      </c>
      <c r="E52" s="75"/>
      <c r="F52" s="75"/>
      <c r="G52" s="75"/>
      <c r="H52" s="75">
        <v>0</v>
      </c>
      <c r="I52" s="75">
        <v>0</v>
      </c>
      <c r="J52" s="75">
        <f t="shared" si="1"/>
        <v>0</v>
      </c>
    </row>
    <row r="53" spans="1:10" ht="44.25" customHeight="1">
      <c r="A53" s="71" t="s">
        <v>167</v>
      </c>
      <c r="B53" s="72" t="s">
        <v>242</v>
      </c>
      <c r="C53" s="73" t="s">
        <v>264</v>
      </c>
      <c r="D53" s="73" t="s">
        <v>264</v>
      </c>
      <c r="E53" s="75"/>
      <c r="F53" s="75"/>
      <c r="G53" s="75"/>
      <c r="H53" s="75">
        <v>0</v>
      </c>
      <c r="I53" s="75">
        <v>0</v>
      </c>
      <c r="J53" s="75">
        <f t="shared" si="1"/>
        <v>0</v>
      </c>
    </row>
    <row r="54" spans="1:10" ht="45" hidden="1">
      <c r="A54" s="71" t="s">
        <v>167</v>
      </c>
      <c r="B54" s="72" t="s">
        <v>242</v>
      </c>
      <c r="C54" s="73"/>
      <c r="D54" s="73" t="s">
        <v>301</v>
      </c>
      <c r="E54" s="75"/>
      <c r="F54" s="75"/>
      <c r="G54" s="75"/>
      <c r="H54" s="75">
        <v>0</v>
      </c>
      <c r="I54" s="75">
        <v>0</v>
      </c>
      <c r="J54" s="75">
        <f t="shared" si="1"/>
        <v>0</v>
      </c>
    </row>
    <row r="55" spans="1:10" ht="45">
      <c r="A55" s="71" t="s">
        <v>21</v>
      </c>
      <c r="B55" s="72" t="s">
        <v>242</v>
      </c>
      <c r="C55" s="73" t="s">
        <v>205</v>
      </c>
      <c r="D55" s="73" t="s">
        <v>302</v>
      </c>
      <c r="E55" s="75"/>
      <c r="F55" s="75"/>
      <c r="G55" s="75"/>
      <c r="H55" s="75">
        <f>H56</f>
        <v>2300000</v>
      </c>
      <c r="I55" s="75">
        <f>I56+I60</f>
        <v>18479.81</v>
      </c>
      <c r="J55" s="75">
        <f t="shared" si="1"/>
        <v>2281520.19</v>
      </c>
    </row>
    <row r="56" spans="1:10" ht="45">
      <c r="A56" s="71" t="s">
        <v>21</v>
      </c>
      <c r="B56" s="72" t="s">
        <v>242</v>
      </c>
      <c r="C56" s="73"/>
      <c r="D56" s="73" t="s">
        <v>303</v>
      </c>
      <c r="E56" s="75"/>
      <c r="F56" s="75"/>
      <c r="G56" s="75"/>
      <c r="H56" s="75">
        <v>2300000</v>
      </c>
      <c r="I56" s="75">
        <f>I57+I58+I59</f>
        <v>18479.81</v>
      </c>
      <c r="J56" s="75">
        <f t="shared" si="1"/>
        <v>2281520.19</v>
      </c>
    </row>
    <row r="57" spans="1:10" ht="45">
      <c r="A57" s="71" t="s">
        <v>21</v>
      </c>
      <c r="B57" s="72" t="s">
        <v>242</v>
      </c>
      <c r="C57" s="73" t="s">
        <v>250</v>
      </c>
      <c r="D57" s="73" t="s">
        <v>250</v>
      </c>
      <c r="E57" s="75"/>
      <c r="F57" s="75"/>
      <c r="G57" s="75"/>
      <c r="H57" s="75">
        <v>0</v>
      </c>
      <c r="I57" s="75">
        <v>18292.5</v>
      </c>
      <c r="J57" s="75">
        <f t="shared" si="1"/>
        <v>-18292.5</v>
      </c>
    </row>
    <row r="58" spans="1:10" ht="45">
      <c r="A58" s="71" t="s">
        <v>21</v>
      </c>
      <c r="B58" s="72" t="s">
        <v>242</v>
      </c>
      <c r="C58" s="73" t="s">
        <v>251</v>
      </c>
      <c r="D58" s="73" t="s">
        <v>251</v>
      </c>
      <c r="E58" s="75"/>
      <c r="F58" s="75"/>
      <c r="G58" s="75"/>
      <c r="H58" s="75">
        <v>0</v>
      </c>
      <c r="I58" s="75">
        <v>187.31</v>
      </c>
      <c r="J58" s="75">
        <f t="shared" si="1"/>
        <v>-187.31</v>
      </c>
    </row>
    <row r="59" spans="1:10" ht="45">
      <c r="A59" s="71" t="s">
        <v>21</v>
      </c>
      <c r="B59" s="72" t="s">
        <v>242</v>
      </c>
      <c r="C59" s="73" t="s">
        <v>252</v>
      </c>
      <c r="D59" s="73" t="s">
        <v>252</v>
      </c>
      <c r="E59" s="75"/>
      <c r="F59" s="75"/>
      <c r="G59" s="75"/>
      <c r="H59" s="75">
        <v>0</v>
      </c>
      <c r="I59" s="75">
        <v>0</v>
      </c>
      <c r="J59" s="75">
        <f t="shared" si="1"/>
        <v>0</v>
      </c>
    </row>
    <row r="60" spans="1:10" ht="46.5" customHeight="1">
      <c r="A60" s="71" t="s">
        <v>168</v>
      </c>
      <c r="B60" s="72" t="s">
        <v>242</v>
      </c>
      <c r="C60" s="73" t="s">
        <v>206</v>
      </c>
      <c r="D60" s="73" t="s">
        <v>206</v>
      </c>
      <c r="E60" s="75"/>
      <c r="F60" s="75"/>
      <c r="G60" s="75"/>
      <c r="H60" s="75">
        <v>0</v>
      </c>
      <c r="I60" s="75">
        <f>I63+I62+I61</f>
        <v>0</v>
      </c>
      <c r="J60" s="75">
        <f t="shared" si="1"/>
        <v>0</v>
      </c>
    </row>
    <row r="61" spans="1:10" ht="50.25" customHeight="1">
      <c r="A61" s="71" t="s">
        <v>168</v>
      </c>
      <c r="B61" s="72" t="s">
        <v>242</v>
      </c>
      <c r="C61" s="73"/>
      <c r="D61" s="73" t="s">
        <v>917</v>
      </c>
      <c r="E61" s="75"/>
      <c r="F61" s="75"/>
      <c r="G61" s="75"/>
      <c r="H61" s="75">
        <v>0</v>
      </c>
      <c r="I61" s="75">
        <v>0</v>
      </c>
      <c r="J61" s="75">
        <f t="shared" si="1"/>
        <v>0</v>
      </c>
    </row>
    <row r="62" spans="1:10" ht="54.75" customHeight="1">
      <c r="A62" s="71" t="s">
        <v>168</v>
      </c>
      <c r="B62" s="72" t="s">
        <v>242</v>
      </c>
      <c r="C62" s="73"/>
      <c r="D62" s="73" t="s">
        <v>902</v>
      </c>
      <c r="E62" s="75"/>
      <c r="F62" s="75"/>
      <c r="G62" s="75"/>
      <c r="H62" s="75">
        <v>0</v>
      </c>
      <c r="I62" s="75">
        <v>0</v>
      </c>
      <c r="J62" s="75">
        <f t="shared" si="1"/>
        <v>0</v>
      </c>
    </row>
    <row r="63" spans="1:10" ht="56.25" customHeight="1">
      <c r="A63" s="71" t="s">
        <v>168</v>
      </c>
      <c r="B63" s="72" t="s">
        <v>242</v>
      </c>
      <c r="C63" s="73"/>
      <c r="D63" s="73" t="s">
        <v>304</v>
      </c>
      <c r="E63" s="75"/>
      <c r="F63" s="75"/>
      <c r="G63" s="75"/>
      <c r="H63" s="75">
        <v>0</v>
      </c>
      <c r="I63" s="75">
        <v>0</v>
      </c>
      <c r="J63" s="75">
        <f t="shared" si="1"/>
        <v>0</v>
      </c>
    </row>
    <row r="64" spans="1:10" ht="22.5">
      <c r="A64" s="71" t="s">
        <v>178</v>
      </c>
      <c r="B64" s="72" t="s">
        <v>242</v>
      </c>
      <c r="C64" s="73"/>
      <c r="D64" s="80" t="s">
        <v>305</v>
      </c>
      <c r="E64" s="75"/>
      <c r="F64" s="75"/>
      <c r="G64" s="75"/>
      <c r="H64" s="75">
        <v>813000</v>
      </c>
      <c r="I64" s="75">
        <f>I65+I66+I67</f>
        <v>114000.98</v>
      </c>
      <c r="J64" s="75">
        <f t="shared" si="1"/>
        <v>698999.02</v>
      </c>
    </row>
    <row r="65" spans="1:10" ht="22.5">
      <c r="A65" s="71" t="s">
        <v>178</v>
      </c>
      <c r="B65" s="72" t="s">
        <v>242</v>
      </c>
      <c r="C65" s="73"/>
      <c r="D65" s="80" t="s">
        <v>306</v>
      </c>
      <c r="E65" s="75"/>
      <c r="F65" s="75"/>
      <c r="G65" s="75"/>
      <c r="H65" s="75">
        <v>0</v>
      </c>
      <c r="I65" s="75">
        <v>114000.98</v>
      </c>
      <c r="J65" s="75">
        <f t="shared" si="1"/>
        <v>-114000.98</v>
      </c>
    </row>
    <row r="66" spans="1:10" ht="22.5">
      <c r="A66" s="71" t="s">
        <v>178</v>
      </c>
      <c r="B66" s="72" t="s">
        <v>242</v>
      </c>
      <c r="C66" s="73"/>
      <c r="D66" s="80" t="s">
        <v>307</v>
      </c>
      <c r="E66" s="75"/>
      <c r="F66" s="75"/>
      <c r="G66" s="75"/>
      <c r="H66" s="75">
        <v>0</v>
      </c>
      <c r="I66" s="75">
        <v>0</v>
      </c>
      <c r="J66" s="75">
        <f t="shared" si="1"/>
        <v>0</v>
      </c>
    </row>
    <row r="67" spans="1:10" ht="22.5">
      <c r="A67" s="71" t="s">
        <v>178</v>
      </c>
      <c r="B67" s="72"/>
      <c r="C67" s="73"/>
      <c r="D67" s="80" t="s">
        <v>903</v>
      </c>
      <c r="E67" s="75"/>
      <c r="F67" s="75"/>
      <c r="G67" s="75"/>
      <c r="H67" s="75">
        <v>0</v>
      </c>
      <c r="I67" s="75">
        <v>0</v>
      </c>
      <c r="J67" s="75">
        <f t="shared" si="1"/>
        <v>0</v>
      </c>
    </row>
    <row r="68" spans="1:10" ht="12.75">
      <c r="A68" s="71" t="s">
        <v>22</v>
      </c>
      <c r="B68" s="72" t="s">
        <v>242</v>
      </c>
      <c r="C68" s="73" t="s">
        <v>207</v>
      </c>
      <c r="D68" s="80" t="s">
        <v>308</v>
      </c>
      <c r="E68" s="75"/>
      <c r="F68" s="75"/>
      <c r="G68" s="75"/>
      <c r="H68" s="75">
        <f>H69</f>
        <v>868000</v>
      </c>
      <c r="I68" s="75">
        <f>I69+I74</f>
        <v>126012</v>
      </c>
      <c r="J68" s="75">
        <f t="shared" si="1"/>
        <v>741988</v>
      </c>
    </row>
    <row r="69" spans="1:10" ht="12.75">
      <c r="A69" s="71" t="s">
        <v>22</v>
      </c>
      <c r="B69" s="72" t="s">
        <v>242</v>
      </c>
      <c r="C69" s="73" t="s">
        <v>208</v>
      </c>
      <c r="D69" s="80" t="s">
        <v>208</v>
      </c>
      <c r="E69" s="75"/>
      <c r="F69" s="75"/>
      <c r="G69" s="75"/>
      <c r="H69" s="75">
        <v>868000</v>
      </c>
      <c r="I69" s="75">
        <f>I70+I71+I72+I73</f>
        <v>126012</v>
      </c>
      <c r="J69" s="75">
        <f t="shared" si="1"/>
        <v>741988</v>
      </c>
    </row>
    <row r="70" spans="1:10" ht="11.25" customHeight="1">
      <c r="A70" s="71" t="s">
        <v>22</v>
      </c>
      <c r="B70" s="72" t="s">
        <v>242</v>
      </c>
      <c r="C70" s="73" t="s">
        <v>253</v>
      </c>
      <c r="D70" s="73" t="s">
        <v>253</v>
      </c>
      <c r="E70" s="75"/>
      <c r="F70" s="75"/>
      <c r="G70" s="75"/>
      <c r="H70" s="75">
        <v>0</v>
      </c>
      <c r="I70" s="75">
        <v>126012</v>
      </c>
      <c r="J70" s="75">
        <f t="shared" si="1"/>
        <v>-126012</v>
      </c>
    </row>
    <row r="71" spans="1:10" ht="12.75" hidden="1">
      <c r="A71" s="71" t="s">
        <v>22</v>
      </c>
      <c r="B71" s="72" t="s">
        <v>242</v>
      </c>
      <c r="C71" s="73"/>
      <c r="D71" s="73" t="s">
        <v>309</v>
      </c>
      <c r="E71" s="75"/>
      <c r="F71" s="75"/>
      <c r="G71" s="75"/>
      <c r="H71" s="75">
        <v>0</v>
      </c>
      <c r="I71" s="75">
        <v>0</v>
      </c>
      <c r="J71" s="75">
        <f t="shared" si="1"/>
        <v>0</v>
      </c>
    </row>
    <row r="72" spans="1:10" ht="11.25" customHeight="1">
      <c r="A72" s="71" t="s">
        <v>22</v>
      </c>
      <c r="B72" s="72" t="s">
        <v>242</v>
      </c>
      <c r="C72" s="73"/>
      <c r="D72" s="73" t="s">
        <v>309</v>
      </c>
      <c r="E72" s="75"/>
      <c r="F72" s="75"/>
      <c r="G72" s="75"/>
      <c r="H72" s="75">
        <v>0</v>
      </c>
      <c r="I72" s="75">
        <v>0</v>
      </c>
      <c r="J72" s="75">
        <f t="shared" si="1"/>
        <v>0</v>
      </c>
    </row>
    <row r="73" spans="1:10" ht="11.25" customHeight="1">
      <c r="A73" s="71" t="s">
        <v>22</v>
      </c>
      <c r="B73" s="72" t="s">
        <v>242</v>
      </c>
      <c r="C73" s="73"/>
      <c r="D73" s="73" t="s">
        <v>904</v>
      </c>
      <c r="E73" s="75"/>
      <c r="F73" s="75"/>
      <c r="G73" s="75"/>
      <c r="H73" s="75">
        <v>0</v>
      </c>
      <c r="I73" s="75">
        <v>0</v>
      </c>
      <c r="J73" s="75">
        <f t="shared" si="1"/>
        <v>0</v>
      </c>
    </row>
    <row r="74" spans="1:10" ht="12.75" customHeight="1">
      <c r="A74" s="71" t="s">
        <v>291</v>
      </c>
      <c r="B74" s="72" t="s">
        <v>242</v>
      </c>
      <c r="C74" s="73"/>
      <c r="D74" s="73" t="s">
        <v>310</v>
      </c>
      <c r="E74" s="75"/>
      <c r="F74" s="75"/>
      <c r="G74" s="75"/>
      <c r="H74" s="75">
        <v>0</v>
      </c>
      <c r="I74" s="75">
        <v>0</v>
      </c>
      <c r="J74" s="75">
        <f t="shared" si="1"/>
        <v>0</v>
      </c>
    </row>
    <row r="75" spans="1:10" ht="21.75" customHeight="1" hidden="1">
      <c r="A75" s="71" t="s">
        <v>291</v>
      </c>
      <c r="B75" s="72" t="s">
        <v>242</v>
      </c>
      <c r="C75" s="73"/>
      <c r="D75" s="73" t="s">
        <v>311</v>
      </c>
      <c r="E75" s="75"/>
      <c r="F75" s="75"/>
      <c r="G75" s="75"/>
      <c r="H75" s="75">
        <v>0</v>
      </c>
      <c r="I75" s="75">
        <v>0</v>
      </c>
      <c r="J75" s="75">
        <f t="shared" si="1"/>
        <v>0</v>
      </c>
    </row>
    <row r="76" spans="1:10" ht="23.25" customHeight="1">
      <c r="A76" s="71" t="s">
        <v>291</v>
      </c>
      <c r="B76" s="72" t="s">
        <v>242</v>
      </c>
      <c r="C76" s="73"/>
      <c r="D76" s="73" t="s">
        <v>840</v>
      </c>
      <c r="E76" s="75"/>
      <c r="F76" s="75"/>
      <c r="G76" s="75"/>
      <c r="H76" s="75">
        <v>0</v>
      </c>
      <c r="I76" s="75">
        <v>0</v>
      </c>
      <c r="J76" s="75">
        <f t="shared" si="1"/>
        <v>0</v>
      </c>
    </row>
    <row r="77" spans="1:10" ht="12.75">
      <c r="A77" s="71" t="s">
        <v>23</v>
      </c>
      <c r="B77" s="72" t="s">
        <v>242</v>
      </c>
      <c r="C77" s="73" t="s">
        <v>209</v>
      </c>
      <c r="D77" s="74" t="s">
        <v>209</v>
      </c>
      <c r="E77" s="75"/>
      <c r="F77" s="75"/>
      <c r="G77" s="75"/>
      <c r="H77" s="75">
        <f>H78+H82</f>
        <v>26430200</v>
      </c>
      <c r="I77" s="75">
        <f>I78+I82</f>
        <v>1377171.8199999998</v>
      </c>
      <c r="J77" s="75">
        <f t="shared" si="1"/>
        <v>25053028.18</v>
      </c>
    </row>
    <row r="78" spans="1:10" ht="12.75">
      <c r="A78" s="71" t="s">
        <v>24</v>
      </c>
      <c r="B78" s="72" t="s">
        <v>242</v>
      </c>
      <c r="C78" s="73" t="s">
        <v>210</v>
      </c>
      <c r="D78" s="74" t="s">
        <v>312</v>
      </c>
      <c r="E78" s="75"/>
      <c r="F78" s="75"/>
      <c r="G78" s="75"/>
      <c r="H78" s="75">
        <f>H79</f>
        <v>4985000</v>
      </c>
      <c r="I78" s="75">
        <f>I79</f>
        <v>58345.14</v>
      </c>
      <c r="J78" s="75">
        <f t="shared" si="1"/>
        <v>4926654.86</v>
      </c>
    </row>
    <row r="79" spans="1:10" ht="45">
      <c r="A79" s="71" t="s">
        <v>946</v>
      </c>
      <c r="B79" s="72" t="s">
        <v>242</v>
      </c>
      <c r="C79" s="73" t="s">
        <v>211</v>
      </c>
      <c r="D79" s="74" t="s">
        <v>947</v>
      </c>
      <c r="E79" s="75"/>
      <c r="F79" s="75"/>
      <c r="G79" s="75"/>
      <c r="H79" s="75">
        <v>4985000</v>
      </c>
      <c r="I79" s="75">
        <f>I80+I81</f>
        <v>58345.14</v>
      </c>
      <c r="J79" s="75">
        <f t="shared" si="1"/>
        <v>4926654.86</v>
      </c>
    </row>
    <row r="80" spans="1:10" ht="45">
      <c r="A80" s="71" t="s">
        <v>946</v>
      </c>
      <c r="B80" s="72" t="s">
        <v>242</v>
      </c>
      <c r="C80" s="73" t="s">
        <v>254</v>
      </c>
      <c r="D80" s="73" t="s">
        <v>948</v>
      </c>
      <c r="E80" s="75"/>
      <c r="F80" s="75"/>
      <c r="G80" s="75"/>
      <c r="H80" s="75">
        <v>0</v>
      </c>
      <c r="I80" s="75">
        <v>56947.13</v>
      </c>
      <c r="J80" s="75">
        <f t="shared" si="1"/>
        <v>-56947.13</v>
      </c>
    </row>
    <row r="81" spans="1:10" ht="45">
      <c r="A81" s="71" t="s">
        <v>946</v>
      </c>
      <c r="B81" s="72" t="s">
        <v>242</v>
      </c>
      <c r="C81" s="73" t="s">
        <v>255</v>
      </c>
      <c r="D81" s="73" t="s">
        <v>983</v>
      </c>
      <c r="E81" s="75"/>
      <c r="F81" s="75"/>
      <c r="G81" s="75"/>
      <c r="H81" s="75">
        <v>0</v>
      </c>
      <c r="I81" s="75">
        <v>1398.01</v>
      </c>
      <c r="J81" s="75">
        <f t="shared" si="1"/>
        <v>-1398.01</v>
      </c>
    </row>
    <row r="82" spans="1:10" ht="12.75">
      <c r="A82" s="71" t="s">
        <v>25</v>
      </c>
      <c r="B82" s="72" t="s">
        <v>242</v>
      </c>
      <c r="C82" s="73" t="s">
        <v>212</v>
      </c>
      <c r="D82" s="74" t="s">
        <v>212</v>
      </c>
      <c r="E82" s="75"/>
      <c r="F82" s="75"/>
      <c r="G82" s="75"/>
      <c r="H82" s="75">
        <f>H83+H88</f>
        <v>21445200</v>
      </c>
      <c r="I82" s="75">
        <f>I83+I88</f>
        <v>1318826.68</v>
      </c>
      <c r="J82" s="75">
        <f t="shared" si="1"/>
        <v>20126373.32</v>
      </c>
    </row>
    <row r="83" spans="1:10" ht="12.75">
      <c r="A83" s="71" t="s">
        <v>949</v>
      </c>
      <c r="B83" s="72" t="s">
        <v>242</v>
      </c>
      <c r="C83" s="73" t="s">
        <v>213</v>
      </c>
      <c r="D83" s="74" t="s">
        <v>950</v>
      </c>
      <c r="E83" s="75"/>
      <c r="F83" s="75"/>
      <c r="G83" s="75"/>
      <c r="H83" s="75">
        <f>H84</f>
        <v>12846200</v>
      </c>
      <c r="I83" s="75">
        <f>I84</f>
        <v>1172675.38</v>
      </c>
      <c r="J83" s="75">
        <f t="shared" si="1"/>
        <v>11673524.620000001</v>
      </c>
    </row>
    <row r="84" spans="1:10" ht="42" customHeight="1">
      <c r="A84" s="71" t="s">
        <v>951</v>
      </c>
      <c r="B84" s="72" t="s">
        <v>242</v>
      </c>
      <c r="C84" s="73" t="s">
        <v>214</v>
      </c>
      <c r="D84" s="74" t="s">
        <v>952</v>
      </c>
      <c r="E84" s="75"/>
      <c r="F84" s="75"/>
      <c r="G84" s="75"/>
      <c r="H84" s="75">
        <v>12846200</v>
      </c>
      <c r="I84" s="75">
        <f>I85+I86+I87</f>
        <v>1172675.38</v>
      </c>
      <c r="J84" s="75">
        <f t="shared" si="1"/>
        <v>11673524.620000001</v>
      </c>
    </row>
    <row r="85" spans="1:10" ht="33.75">
      <c r="A85" s="71" t="s">
        <v>951</v>
      </c>
      <c r="B85" s="72" t="s">
        <v>242</v>
      </c>
      <c r="C85" s="73" t="s">
        <v>256</v>
      </c>
      <c r="D85" s="73" t="s">
        <v>953</v>
      </c>
      <c r="E85" s="75"/>
      <c r="F85" s="75"/>
      <c r="G85" s="75"/>
      <c r="H85" s="75">
        <v>0</v>
      </c>
      <c r="I85" s="75">
        <v>1172575.38</v>
      </c>
      <c r="J85" s="75">
        <f t="shared" si="1"/>
        <v>-1172575.38</v>
      </c>
    </row>
    <row r="86" spans="1:10" ht="45.75" customHeight="1">
      <c r="A86" s="71" t="s">
        <v>951</v>
      </c>
      <c r="B86" s="72" t="s">
        <v>242</v>
      </c>
      <c r="C86" s="73" t="s">
        <v>257</v>
      </c>
      <c r="D86" s="73" t="s">
        <v>954</v>
      </c>
      <c r="E86" s="75"/>
      <c r="F86" s="75"/>
      <c r="G86" s="75"/>
      <c r="H86" s="75">
        <v>0</v>
      </c>
      <c r="I86" s="75">
        <v>100</v>
      </c>
      <c r="J86" s="75">
        <f t="shared" si="1"/>
        <v>-100</v>
      </c>
    </row>
    <row r="87" spans="1:10" ht="14.25" customHeight="1" hidden="1">
      <c r="A87" s="71" t="s">
        <v>26</v>
      </c>
      <c r="B87" s="72" t="s">
        <v>242</v>
      </c>
      <c r="C87" s="73"/>
      <c r="D87" s="73" t="s">
        <v>313</v>
      </c>
      <c r="E87" s="75"/>
      <c r="F87" s="75"/>
      <c r="G87" s="75"/>
      <c r="H87" s="75">
        <v>0</v>
      </c>
      <c r="I87" s="75">
        <v>0</v>
      </c>
      <c r="J87" s="75">
        <f t="shared" si="1"/>
        <v>0</v>
      </c>
    </row>
    <row r="88" spans="1:10" ht="17.25" customHeight="1">
      <c r="A88" s="71" t="s">
        <v>955</v>
      </c>
      <c r="B88" s="72" t="s">
        <v>242</v>
      </c>
      <c r="C88" s="73" t="s">
        <v>215</v>
      </c>
      <c r="D88" s="74" t="s">
        <v>956</v>
      </c>
      <c r="E88" s="75"/>
      <c r="F88" s="75"/>
      <c r="G88" s="75"/>
      <c r="H88" s="75">
        <f>H89</f>
        <v>8599000</v>
      </c>
      <c r="I88" s="75">
        <f>I89</f>
        <v>146151.3</v>
      </c>
      <c r="J88" s="75">
        <f t="shared" si="1"/>
        <v>8452848.7</v>
      </c>
    </row>
    <row r="89" spans="1:10" ht="36">
      <c r="A89" s="126" t="s">
        <v>957</v>
      </c>
      <c r="B89" s="72" t="s">
        <v>242</v>
      </c>
      <c r="C89" s="73" t="s">
        <v>216</v>
      </c>
      <c r="D89" s="74" t="s">
        <v>958</v>
      </c>
      <c r="E89" s="75"/>
      <c r="F89" s="75"/>
      <c r="G89" s="75"/>
      <c r="H89" s="75">
        <v>8599000</v>
      </c>
      <c r="I89" s="75">
        <f>I90+I91+I92+I93</f>
        <v>146151.3</v>
      </c>
      <c r="J89" s="75">
        <f t="shared" si="1"/>
        <v>8452848.7</v>
      </c>
    </row>
    <row r="90" spans="1:10" ht="36">
      <c r="A90" s="126" t="s">
        <v>957</v>
      </c>
      <c r="B90" s="72" t="s">
        <v>242</v>
      </c>
      <c r="C90" s="73" t="s">
        <v>258</v>
      </c>
      <c r="D90" s="73" t="s">
        <v>959</v>
      </c>
      <c r="E90" s="75"/>
      <c r="F90" s="75"/>
      <c r="G90" s="75"/>
      <c r="H90" s="75">
        <v>0</v>
      </c>
      <c r="I90" s="75">
        <v>140791.8</v>
      </c>
      <c r="J90" s="75">
        <f t="shared" si="1"/>
        <v>-140791.8</v>
      </c>
    </row>
    <row r="91" spans="1:10" ht="36">
      <c r="A91" s="126" t="s">
        <v>957</v>
      </c>
      <c r="B91" s="72" t="s">
        <v>242</v>
      </c>
      <c r="C91" s="73" t="s">
        <v>259</v>
      </c>
      <c r="D91" s="73" t="s">
        <v>984</v>
      </c>
      <c r="E91" s="75"/>
      <c r="F91" s="75"/>
      <c r="G91" s="75"/>
      <c r="H91" s="75">
        <v>0</v>
      </c>
      <c r="I91" s="75">
        <v>2751.5</v>
      </c>
      <c r="J91" s="75">
        <f t="shared" si="1"/>
        <v>-2751.5</v>
      </c>
    </row>
    <row r="92" spans="1:10" ht="36">
      <c r="A92" s="126" t="s">
        <v>957</v>
      </c>
      <c r="B92" s="72" t="s">
        <v>242</v>
      </c>
      <c r="C92" s="73"/>
      <c r="D92" s="73" t="s">
        <v>960</v>
      </c>
      <c r="E92" s="75"/>
      <c r="F92" s="75"/>
      <c r="G92" s="75"/>
      <c r="H92" s="75">
        <v>0</v>
      </c>
      <c r="I92" s="75">
        <v>0</v>
      </c>
      <c r="J92" s="75">
        <f t="shared" si="1"/>
        <v>0</v>
      </c>
    </row>
    <row r="93" spans="1:10" ht="36">
      <c r="A93" s="126" t="s">
        <v>957</v>
      </c>
      <c r="B93" s="72" t="s">
        <v>242</v>
      </c>
      <c r="C93" s="73"/>
      <c r="D93" s="73" t="s">
        <v>961</v>
      </c>
      <c r="E93" s="75"/>
      <c r="F93" s="75"/>
      <c r="G93" s="75"/>
      <c r="H93" s="75">
        <v>0</v>
      </c>
      <c r="I93" s="75">
        <v>2608</v>
      </c>
      <c r="J93" s="75">
        <f t="shared" si="1"/>
        <v>-2608</v>
      </c>
    </row>
    <row r="94" spans="1:10" ht="33.75">
      <c r="A94" s="71" t="s">
        <v>27</v>
      </c>
      <c r="B94" s="72" t="s">
        <v>242</v>
      </c>
      <c r="C94" s="73" t="s">
        <v>217</v>
      </c>
      <c r="D94" s="74" t="s">
        <v>217</v>
      </c>
      <c r="E94" s="75"/>
      <c r="F94" s="75"/>
      <c r="G94" s="75"/>
      <c r="H94" s="75">
        <v>0</v>
      </c>
      <c r="I94" s="75">
        <f>I96</f>
        <v>0</v>
      </c>
      <c r="J94" s="75">
        <f t="shared" si="1"/>
        <v>0</v>
      </c>
    </row>
    <row r="95" spans="1:10" ht="12.75">
      <c r="A95" s="71" t="s">
        <v>28</v>
      </c>
      <c r="B95" s="72" t="s">
        <v>242</v>
      </c>
      <c r="C95" s="73" t="s">
        <v>218</v>
      </c>
      <c r="D95" s="74" t="s">
        <v>218</v>
      </c>
      <c r="E95" s="75"/>
      <c r="F95" s="75"/>
      <c r="G95" s="75"/>
      <c r="H95" s="75">
        <v>0</v>
      </c>
      <c r="I95" s="75">
        <f>I96</f>
        <v>0</v>
      </c>
      <c r="J95" s="75">
        <f t="shared" si="1"/>
        <v>0</v>
      </c>
    </row>
    <row r="96" spans="1:10" ht="22.5">
      <c r="A96" s="71" t="s">
        <v>243</v>
      </c>
      <c r="B96" s="72" t="s">
        <v>242</v>
      </c>
      <c r="C96" s="73" t="s">
        <v>219</v>
      </c>
      <c r="D96" s="74" t="s">
        <v>219</v>
      </c>
      <c r="E96" s="75"/>
      <c r="F96" s="75"/>
      <c r="G96" s="75"/>
      <c r="H96" s="75">
        <v>0</v>
      </c>
      <c r="I96" s="75">
        <f>I97</f>
        <v>0</v>
      </c>
      <c r="J96" s="75">
        <f t="shared" si="1"/>
        <v>0</v>
      </c>
    </row>
    <row r="97" spans="1:10" ht="36.75" customHeight="1">
      <c r="A97" s="71" t="s">
        <v>966</v>
      </c>
      <c r="B97" s="72" t="s">
        <v>242</v>
      </c>
      <c r="C97" s="73" t="s">
        <v>220</v>
      </c>
      <c r="D97" s="81" t="s">
        <v>962</v>
      </c>
      <c r="E97" s="75"/>
      <c r="F97" s="75"/>
      <c r="G97" s="75"/>
      <c r="H97" s="75">
        <v>0</v>
      </c>
      <c r="I97" s="75">
        <f>I98+I99</f>
        <v>0</v>
      </c>
      <c r="J97" s="75">
        <f t="shared" si="1"/>
        <v>0</v>
      </c>
    </row>
    <row r="98" spans="1:10" ht="36" customHeight="1">
      <c r="A98" s="71" t="s">
        <v>966</v>
      </c>
      <c r="B98" s="72" t="s">
        <v>242</v>
      </c>
      <c r="C98" s="73"/>
      <c r="D98" s="81" t="s">
        <v>963</v>
      </c>
      <c r="E98" s="75"/>
      <c r="F98" s="75"/>
      <c r="G98" s="75"/>
      <c r="H98" s="75">
        <v>0</v>
      </c>
      <c r="I98" s="75">
        <v>0</v>
      </c>
      <c r="J98" s="75">
        <f t="shared" si="1"/>
        <v>0</v>
      </c>
    </row>
    <row r="99" spans="1:10" ht="45">
      <c r="A99" s="71" t="s">
        <v>966</v>
      </c>
      <c r="B99" s="72" t="s">
        <v>242</v>
      </c>
      <c r="C99" s="73"/>
      <c r="D99" s="81" t="s">
        <v>964</v>
      </c>
      <c r="E99" s="75"/>
      <c r="F99" s="75"/>
      <c r="G99" s="75"/>
      <c r="H99" s="75">
        <v>0</v>
      </c>
      <c r="I99" s="75">
        <v>0</v>
      </c>
      <c r="J99" s="75">
        <f t="shared" si="1"/>
        <v>0</v>
      </c>
    </row>
    <row r="100" spans="1:10" ht="45">
      <c r="A100" s="71" t="s">
        <v>966</v>
      </c>
      <c r="B100" s="72" t="s">
        <v>242</v>
      </c>
      <c r="C100" s="73"/>
      <c r="D100" s="81" t="s">
        <v>965</v>
      </c>
      <c r="E100" s="75"/>
      <c r="F100" s="75"/>
      <c r="G100" s="75"/>
      <c r="H100" s="75">
        <v>0</v>
      </c>
      <c r="I100" s="75">
        <v>0</v>
      </c>
      <c r="J100" s="75">
        <f t="shared" si="1"/>
        <v>0</v>
      </c>
    </row>
    <row r="101" spans="1:10" ht="12.75">
      <c r="A101" s="71" t="s">
        <v>16</v>
      </c>
      <c r="B101" s="72" t="s">
        <v>242</v>
      </c>
      <c r="C101" s="73"/>
      <c r="D101" s="81" t="s">
        <v>323</v>
      </c>
      <c r="E101" s="75"/>
      <c r="F101" s="75"/>
      <c r="G101" s="75"/>
      <c r="H101" s="132">
        <f aca="true" t="shared" si="2" ref="H101:I103">H102</f>
        <v>89300</v>
      </c>
      <c r="I101" s="75">
        <f t="shared" si="2"/>
        <v>251.87</v>
      </c>
      <c r="J101" s="75">
        <f t="shared" si="1"/>
        <v>89048.13</v>
      </c>
    </row>
    <row r="102" spans="1:10" ht="12.75">
      <c r="A102" s="71" t="s">
        <v>193</v>
      </c>
      <c r="B102" s="72" t="s">
        <v>242</v>
      </c>
      <c r="C102" s="73"/>
      <c r="D102" s="74" t="s">
        <v>324</v>
      </c>
      <c r="E102" s="75"/>
      <c r="F102" s="75"/>
      <c r="G102" s="75"/>
      <c r="H102" s="132">
        <f t="shared" si="2"/>
        <v>89300</v>
      </c>
      <c r="I102" s="75">
        <f t="shared" si="2"/>
        <v>251.87</v>
      </c>
      <c r="J102" s="75">
        <f t="shared" si="1"/>
        <v>89048.13</v>
      </c>
    </row>
    <row r="103" spans="1:10" ht="33.75">
      <c r="A103" s="71" t="s">
        <v>325</v>
      </c>
      <c r="B103" s="72" t="s">
        <v>242</v>
      </c>
      <c r="C103" s="73"/>
      <c r="D103" s="74" t="s">
        <v>743</v>
      </c>
      <c r="E103" s="75"/>
      <c r="F103" s="75"/>
      <c r="G103" s="75"/>
      <c r="H103" s="132">
        <f t="shared" si="2"/>
        <v>89300</v>
      </c>
      <c r="I103" s="75">
        <f t="shared" si="2"/>
        <v>251.87</v>
      </c>
      <c r="J103" s="75">
        <f t="shared" si="1"/>
        <v>89048.13</v>
      </c>
    </row>
    <row r="104" spans="1:10" ht="45">
      <c r="A104" s="71" t="s">
        <v>326</v>
      </c>
      <c r="B104" s="72" t="s">
        <v>242</v>
      </c>
      <c r="C104" s="73"/>
      <c r="D104" s="74" t="s">
        <v>742</v>
      </c>
      <c r="E104" s="75"/>
      <c r="F104" s="75"/>
      <c r="G104" s="75"/>
      <c r="H104" s="132">
        <v>89300</v>
      </c>
      <c r="I104" s="75">
        <v>251.87</v>
      </c>
      <c r="J104" s="75">
        <f t="shared" si="1"/>
        <v>89048.13</v>
      </c>
    </row>
    <row r="105" spans="1:10" ht="33.75">
      <c r="A105" s="71" t="s">
        <v>29</v>
      </c>
      <c r="B105" s="72" t="s">
        <v>242</v>
      </c>
      <c r="C105" s="73" t="s">
        <v>221</v>
      </c>
      <c r="D105" s="74" t="s">
        <v>221</v>
      </c>
      <c r="E105" s="75"/>
      <c r="F105" s="75"/>
      <c r="G105" s="75"/>
      <c r="H105" s="132">
        <f aca="true" t="shared" si="3" ref="H105:I107">H106</f>
        <v>5740800</v>
      </c>
      <c r="I105" s="75">
        <f t="shared" si="3"/>
        <v>87032.09</v>
      </c>
      <c r="J105" s="75">
        <f t="shared" si="1"/>
        <v>5653767.91</v>
      </c>
    </row>
    <row r="106" spans="1:10" ht="78.75">
      <c r="A106" s="71" t="s">
        <v>169</v>
      </c>
      <c r="B106" s="72" t="s">
        <v>242</v>
      </c>
      <c r="C106" s="73" t="s">
        <v>222</v>
      </c>
      <c r="D106" s="74" t="s">
        <v>222</v>
      </c>
      <c r="E106" s="75"/>
      <c r="F106" s="75"/>
      <c r="G106" s="75"/>
      <c r="H106" s="132">
        <f t="shared" si="3"/>
        <v>5740800</v>
      </c>
      <c r="I106" s="75">
        <f t="shared" si="3"/>
        <v>87032.09</v>
      </c>
      <c r="J106" s="75">
        <f t="shared" si="1"/>
        <v>5653767.91</v>
      </c>
    </row>
    <row r="107" spans="1:10" ht="67.5">
      <c r="A107" s="71" t="s">
        <v>30</v>
      </c>
      <c r="B107" s="72" t="s">
        <v>242</v>
      </c>
      <c r="C107" s="73" t="s">
        <v>223</v>
      </c>
      <c r="D107" s="74" t="s">
        <v>223</v>
      </c>
      <c r="E107" s="75"/>
      <c r="F107" s="75"/>
      <c r="G107" s="75"/>
      <c r="H107" s="132">
        <f t="shared" si="3"/>
        <v>5740800</v>
      </c>
      <c r="I107" s="75">
        <f>I108</f>
        <v>87032.09</v>
      </c>
      <c r="J107" s="75">
        <f t="shared" si="1"/>
        <v>5653767.91</v>
      </c>
    </row>
    <row r="108" spans="1:10" ht="78.75">
      <c r="A108" s="71" t="s">
        <v>31</v>
      </c>
      <c r="B108" s="72" t="s">
        <v>242</v>
      </c>
      <c r="C108" s="73" t="s">
        <v>224</v>
      </c>
      <c r="D108" s="81" t="s">
        <v>967</v>
      </c>
      <c r="E108" s="75"/>
      <c r="F108" s="75"/>
      <c r="G108" s="75"/>
      <c r="H108" s="132">
        <v>5740800</v>
      </c>
      <c r="I108" s="75">
        <v>87032.09</v>
      </c>
      <c r="J108" s="75">
        <f t="shared" si="1"/>
        <v>5653767.91</v>
      </c>
    </row>
    <row r="109" spans="1:10" ht="12.75" hidden="1">
      <c r="A109" s="71" t="s">
        <v>16</v>
      </c>
      <c r="B109" s="72" t="s">
        <v>242</v>
      </c>
      <c r="C109" s="73"/>
      <c r="D109" s="81" t="s">
        <v>339</v>
      </c>
      <c r="E109" s="75"/>
      <c r="F109" s="75"/>
      <c r="G109" s="75"/>
      <c r="H109" s="132">
        <v>0</v>
      </c>
      <c r="I109" s="75">
        <f>I110</f>
        <v>0</v>
      </c>
      <c r="J109" s="75">
        <f t="shared" si="1"/>
        <v>0</v>
      </c>
    </row>
    <row r="110" spans="1:10" ht="12.75" hidden="1">
      <c r="A110" s="71" t="s">
        <v>193</v>
      </c>
      <c r="B110" s="72" t="s">
        <v>242</v>
      </c>
      <c r="C110" s="73"/>
      <c r="D110" s="81" t="s">
        <v>340</v>
      </c>
      <c r="E110" s="75"/>
      <c r="F110" s="75"/>
      <c r="G110" s="75"/>
      <c r="H110" s="132">
        <v>0</v>
      </c>
      <c r="I110" s="75">
        <f>I111</f>
        <v>0</v>
      </c>
      <c r="J110" s="75">
        <f t="shared" si="1"/>
        <v>0</v>
      </c>
    </row>
    <row r="111" spans="1:10" ht="33.75" hidden="1">
      <c r="A111" s="88" t="s">
        <v>337</v>
      </c>
      <c r="B111" s="72" t="s">
        <v>242</v>
      </c>
      <c r="C111" s="73"/>
      <c r="D111" s="81" t="s">
        <v>342</v>
      </c>
      <c r="E111" s="75"/>
      <c r="F111" s="75"/>
      <c r="G111" s="75"/>
      <c r="H111" s="132">
        <v>0</v>
      </c>
      <c r="I111" s="75">
        <f>I112</f>
        <v>0</v>
      </c>
      <c r="J111" s="75">
        <f t="shared" si="1"/>
        <v>0</v>
      </c>
    </row>
    <row r="112" spans="1:10" ht="45" hidden="1">
      <c r="A112" s="88" t="s">
        <v>338</v>
      </c>
      <c r="B112" s="72" t="s">
        <v>242</v>
      </c>
      <c r="C112" s="73"/>
      <c r="D112" s="81" t="s">
        <v>341</v>
      </c>
      <c r="E112" s="75"/>
      <c r="F112" s="75"/>
      <c r="G112" s="75"/>
      <c r="H112" s="132">
        <v>0</v>
      </c>
      <c r="I112" s="75">
        <v>0</v>
      </c>
      <c r="J112" s="75">
        <f t="shared" si="1"/>
        <v>0</v>
      </c>
    </row>
    <row r="113" spans="1:10" ht="12.75">
      <c r="A113" s="71" t="s">
        <v>16</v>
      </c>
      <c r="B113" s="72" t="s">
        <v>242</v>
      </c>
      <c r="C113" s="73"/>
      <c r="D113" s="81" t="s">
        <v>872</v>
      </c>
      <c r="E113" s="75"/>
      <c r="F113" s="75"/>
      <c r="G113" s="75"/>
      <c r="H113" s="132"/>
      <c r="I113" s="75">
        <f>I114</f>
        <v>0</v>
      </c>
      <c r="J113" s="75">
        <f t="shared" si="1"/>
        <v>0</v>
      </c>
    </row>
    <row r="114" spans="1:10" ht="12.75">
      <c r="A114" s="71" t="s">
        <v>193</v>
      </c>
      <c r="B114" s="72" t="s">
        <v>242</v>
      </c>
      <c r="C114" s="73"/>
      <c r="D114" s="74" t="s">
        <v>873</v>
      </c>
      <c r="E114" s="75"/>
      <c r="F114" s="75"/>
      <c r="G114" s="75"/>
      <c r="H114" s="132"/>
      <c r="I114" s="75">
        <f>I115</f>
        <v>0</v>
      </c>
      <c r="J114" s="75">
        <f t="shared" si="1"/>
        <v>0</v>
      </c>
    </row>
    <row r="115" spans="1:10" ht="33.75">
      <c r="A115" s="71" t="s">
        <v>325</v>
      </c>
      <c r="B115" s="72" t="s">
        <v>242</v>
      </c>
      <c r="C115" s="73"/>
      <c r="D115" s="74" t="s">
        <v>874</v>
      </c>
      <c r="E115" s="75"/>
      <c r="F115" s="75"/>
      <c r="G115" s="75"/>
      <c r="H115" s="132"/>
      <c r="I115" s="75">
        <f>I116</f>
        <v>0</v>
      </c>
      <c r="J115" s="75">
        <f t="shared" si="1"/>
        <v>0</v>
      </c>
    </row>
    <row r="116" spans="1:10" ht="45">
      <c r="A116" s="71" t="s">
        <v>326</v>
      </c>
      <c r="B116" s="72" t="s">
        <v>242</v>
      </c>
      <c r="C116" s="73"/>
      <c r="D116" s="74" t="s">
        <v>875</v>
      </c>
      <c r="E116" s="75"/>
      <c r="F116" s="75"/>
      <c r="G116" s="75"/>
      <c r="H116" s="132"/>
      <c r="I116" s="75"/>
      <c r="J116" s="75">
        <f t="shared" si="1"/>
        <v>0</v>
      </c>
    </row>
    <row r="117" spans="1:10" ht="12.75">
      <c r="A117" s="71" t="s">
        <v>16</v>
      </c>
      <c r="B117" s="72" t="s">
        <v>242</v>
      </c>
      <c r="C117" s="73"/>
      <c r="D117" s="81" t="s">
        <v>314</v>
      </c>
      <c r="E117" s="75"/>
      <c r="F117" s="75"/>
      <c r="G117" s="75"/>
      <c r="H117" s="132">
        <f aca="true" t="shared" si="4" ref="H117:I120">H118</f>
        <v>463300</v>
      </c>
      <c r="I117" s="75">
        <f t="shared" si="4"/>
        <v>0</v>
      </c>
      <c r="J117" s="75">
        <f t="shared" si="1"/>
        <v>463300</v>
      </c>
    </row>
    <row r="118" spans="1:10" ht="22.5">
      <c r="A118" s="71" t="s">
        <v>34</v>
      </c>
      <c r="B118" s="72" t="s">
        <v>242</v>
      </c>
      <c r="C118" s="73" t="s">
        <v>230</v>
      </c>
      <c r="D118" s="74" t="s">
        <v>230</v>
      </c>
      <c r="E118" s="75"/>
      <c r="F118" s="75"/>
      <c r="G118" s="75"/>
      <c r="H118" s="75">
        <f t="shared" si="4"/>
        <v>463300</v>
      </c>
      <c r="I118" s="75">
        <f t="shared" si="4"/>
        <v>0</v>
      </c>
      <c r="J118" s="75">
        <f aca="true" t="shared" si="5" ref="J118:J123">H118-I118</f>
        <v>463300</v>
      </c>
    </row>
    <row r="119" spans="1:10" ht="56.25">
      <c r="A119" s="71" t="s">
        <v>172</v>
      </c>
      <c r="B119" s="72" t="s">
        <v>242</v>
      </c>
      <c r="C119" s="73" t="s">
        <v>231</v>
      </c>
      <c r="D119" s="74" t="s">
        <v>231</v>
      </c>
      <c r="E119" s="75"/>
      <c r="F119" s="75"/>
      <c r="G119" s="75"/>
      <c r="H119" s="75">
        <f t="shared" si="4"/>
        <v>463300</v>
      </c>
      <c r="I119" s="75">
        <f t="shared" si="4"/>
        <v>0</v>
      </c>
      <c r="J119" s="75">
        <f t="shared" si="5"/>
        <v>463300</v>
      </c>
    </row>
    <row r="120" spans="1:10" ht="33.75">
      <c r="A120" s="71" t="s">
        <v>35</v>
      </c>
      <c r="B120" s="72" t="s">
        <v>242</v>
      </c>
      <c r="C120" s="73" t="s">
        <v>232</v>
      </c>
      <c r="D120" s="74" t="s">
        <v>232</v>
      </c>
      <c r="E120" s="75"/>
      <c r="F120" s="75"/>
      <c r="G120" s="75"/>
      <c r="H120" s="75">
        <f t="shared" si="4"/>
        <v>463300</v>
      </c>
      <c r="I120" s="75">
        <f t="shared" si="4"/>
        <v>0</v>
      </c>
      <c r="J120" s="75">
        <f t="shared" si="5"/>
        <v>463300</v>
      </c>
    </row>
    <row r="121" spans="1:10" ht="45">
      <c r="A121" s="71" t="s">
        <v>36</v>
      </c>
      <c r="B121" s="72" t="s">
        <v>242</v>
      </c>
      <c r="C121" s="73" t="s">
        <v>233</v>
      </c>
      <c r="D121" s="74" t="s">
        <v>968</v>
      </c>
      <c r="E121" s="75"/>
      <c r="F121" s="75"/>
      <c r="G121" s="75"/>
      <c r="H121" s="75">
        <v>463300</v>
      </c>
      <c r="I121" s="75"/>
      <c r="J121" s="75">
        <f t="shared" si="5"/>
        <v>463300</v>
      </c>
    </row>
    <row r="122" spans="1:10" ht="12.75">
      <c r="A122" s="71" t="s">
        <v>16</v>
      </c>
      <c r="B122" s="72" t="s">
        <v>242</v>
      </c>
      <c r="C122" s="73"/>
      <c r="D122" s="74" t="s">
        <v>315</v>
      </c>
      <c r="E122" s="75"/>
      <c r="F122" s="75"/>
      <c r="G122" s="75"/>
      <c r="H122" s="105">
        <f>H123+H133</f>
        <v>3341400</v>
      </c>
      <c r="I122" s="75">
        <f>I123+I133</f>
        <v>20156.649999999998</v>
      </c>
      <c r="J122" s="75">
        <f t="shared" si="5"/>
        <v>3321243.35</v>
      </c>
    </row>
    <row r="123" spans="1:10" ht="33.75">
      <c r="A123" s="71" t="s">
        <v>29</v>
      </c>
      <c r="B123" s="72" t="s">
        <v>242</v>
      </c>
      <c r="C123" s="73"/>
      <c r="D123" s="74" t="s">
        <v>316</v>
      </c>
      <c r="E123" s="75"/>
      <c r="F123" s="75"/>
      <c r="G123" s="75"/>
      <c r="H123" s="75">
        <f>H124+H128+H130</f>
        <v>3341400</v>
      </c>
      <c r="I123" s="75">
        <f>I124+I128+I130</f>
        <v>20156.649999999998</v>
      </c>
      <c r="J123" s="75">
        <f t="shared" si="5"/>
        <v>3321243.35</v>
      </c>
    </row>
    <row r="124" spans="1:10" ht="78.75">
      <c r="A124" s="71" t="s">
        <v>174</v>
      </c>
      <c r="B124" s="72" t="s">
        <v>242</v>
      </c>
      <c r="C124" s="73"/>
      <c r="D124" s="74" t="s">
        <v>317</v>
      </c>
      <c r="E124" s="75"/>
      <c r="F124" s="75"/>
      <c r="G124" s="75"/>
      <c r="H124" s="75">
        <f>H125</f>
        <v>43000</v>
      </c>
      <c r="I124" s="75">
        <f>I125</f>
        <v>0</v>
      </c>
      <c r="J124" s="75">
        <f t="shared" si="1"/>
        <v>43000</v>
      </c>
    </row>
    <row r="125" spans="1:10" ht="78.75">
      <c r="A125" s="71" t="s">
        <v>970</v>
      </c>
      <c r="B125" s="72" t="s">
        <v>242</v>
      </c>
      <c r="C125" s="73"/>
      <c r="D125" s="74" t="s">
        <v>969</v>
      </c>
      <c r="E125" s="75"/>
      <c r="F125" s="75"/>
      <c r="G125" s="75"/>
      <c r="H125" s="75">
        <v>43000</v>
      </c>
      <c r="I125" s="75">
        <v>0</v>
      </c>
      <c r="J125" s="75">
        <f t="shared" si="1"/>
        <v>43000</v>
      </c>
    </row>
    <row r="126" spans="1:10" ht="0.75" customHeight="1">
      <c r="A126" s="71" t="s">
        <v>170</v>
      </c>
      <c r="B126" s="72" t="s">
        <v>242</v>
      </c>
      <c r="C126" s="73" t="s">
        <v>225</v>
      </c>
      <c r="D126" s="74" t="s">
        <v>225</v>
      </c>
      <c r="E126" s="75"/>
      <c r="F126" s="75"/>
      <c r="G126" s="75"/>
      <c r="H126" s="75">
        <v>0</v>
      </c>
      <c r="I126" s="75">
        <v>0</v>
      </c>
      <c r="J126" s="75">
        <f t="shared" si="1"/>
        <v>0</v>
      </c>
    </row>
    <row r="127" spans="1:10" ht="67.5" hidden="1">
      <c r="A127" s="71" t="s">
        <v>171</v>
      </c>
      <c r="B127" s="72" t="s">
        <v>242</v>
      </c>
      <c r="C127" s="73" t="s">
        <v>226</v>
      </c>
      <c r="D127" s="74" t="s">
        <v>226</v>
      </c>
      <c r="E127" s="75"/>
      <c r="F127" s="75"/>
      <c r="G127" s="75"/>
      <c r="H127" s="75">
        <v>0</v>
      </c>
      <c r="I127" s="75">
        <v>0</v>
      </c>
      <c r="J127" s="75">
        <f t="shared" si="1"/>
        <v>0</v>
      </c>
    </row>
    <row r="128" spans="1:10" ht="45">
      <c r="A128" s="89" t="s">
        <v>269</v>
      </c>
      <c r="B128" s="90" t="s">
        <v>242</v>
      </c>
      <c r="C128" s="73" t="s">
        <v>226</v>
      </c>
      <c r="D128" s="73" t="s">
        <v>318</v>
      </c>
      <c r="E128" s="75"/>
      <c r="F128" s="75"/>
      <c r="G128" s="75"/>
      <c r="H128" s="75">
        <f>H129</f>
        <v>3268200</v>
      </c>
      <c r="I128" s="75">
        <f>I129</f>
        <v>18554.19</v>
      </c>
      <c r="J128" s="75">
        <f t="shared" si="1"/>
        <v>3249645.81</v>
      </c>
    </row>
    <row r="129" spans="1:10" ht="33.75">
      <c r="A129" s="88" t="s">
        <v>972</v>
      </c>
      <c r="B129" s="72" t="s">
        <v>242</v>
      </c>
      <c r="C129" s="73" t="s">
        <v>226</v>
      </c>
      <c r="D129" s="73" t="s">
        <v>971</v>
      </c>
      <c r="E129" s="75"/>
      <c r="F129" s="75"/>
      <c r="G129" s="75"/>
      <c r="H129" s="75">
        <v>3268200</v>
      </c>
      <c r="I129" s="75">
        <v>18554.19</v>
      </c>
      <c r="J129" s="75">
        <f t="shared" si="1"/>
        <v>3249645.81</v>
      </c>
    </row>
    <row r="130" spans="1:10" ht="22.5">
      <c r="A130" s="71" t="s">
        <v>32</v>
      </c>
      <c r="B130" s="72" t="s">
        <v>242</v>
      </c>
      <c r="C130" s="73" t="s">
        <v>227</v>
      </c>
      <c r="D130" s="74" t="s">
        <v>227</v>
      </c>
      <c r="E130" s="75"/>
      <c r="F130" s="75"/>
      <c r="G130" s="75"/>
      <c r="H130" s="75">
        <f>H131</f>
        <v>30200</v>
      </c>
      <c r="I130" s="75">
        <f>I131</f>
        <v>1602.46</v>
      </c>
      <c r="J130" s="75">
        <f t="shared" si="1"/>
        <v>28597.54</v>
      </c>
    </row>
    <row r="131" spans="1:10" ht="45">
      <c r="A131" s="71" t="s">
        <v>33</v>
      </c>
      <c r="B131" s="72" t="s">
        <v>242</v>
      </c>
      <c r="C131" s="73" t="s">
        <v>228</v>
      </c>
      <c r="D131" s="74" t="s">
        <v>228</v>
      </c>
      <c r="E131" s="75"/>
      <c r="F131" s="75"/>
      <c r="G131" s="75"/>
      <c r="H131" s="75">
        <f>H132</f>
        <v>30200</v>
      </c>
      <c r="I131" s="75">
        <f>I132</f>
        <v>1602.46</v>
      </c>
      <c r="J131" s="75">
        <f t="shared" si="1"/>
        <v>28597.54</v>
      </c>
    </row>
    <row r="132" spans="1:10" ht="56.25">
      <c r="A132" s="71" t="s">
        <v>973</v>
      </c>
      <c r="B132" s="72" t="s">
        <v>242</v>
      </c>
      <c r="C132" s="73" t="s">
        <v>229</v>
      </c>
      <c r="D132" s="74" t="s">
        <v>974</v>
      </c>
      <c r="E132" s="75"/>
      <c r="F132" s="75"/>
      <c r="G132" s="75"/>
      <c r="H132" s="75">
        <v>30200</v>
      </c>
      <c r="I132" s="75">
        <v>1602.46</v>
      </c>
      <c r="J132" s="75">
        <f t="shared" si="1"/>
        <v>28597.54</v>
      </c>
    </row>
    <row r="133" spans="1:10" ht="12.75">
      <c r="A133" s="71" t="s">
        <v>193</v>
      </c>
      <c r="B133" s="72" t="s">
        <v>242</v>
      </c>
      <c r="C133" s="73"/>
      <c r="D133" s="74" t="s">
        <v>319</v>
      </c>
      <c r="E133" s="75"/>
      <c r="F133" s="75"/>
      <c r="G133" s="75"/>
      <c r="H133" s="75">
        <f>H134</f>
        <v>0</v>
      </c>
      <c r="I133" s="75">
        <f>I134</f>
        <v>0</v>
      </c>
      <c r="J133" s="75">
        <f t="shared" si="1"/>
        <v>0</v>
      </c>
    </row>
    <row r="134" spans="1:10" ht="36.75" customHeight="1">
      <c r="A134" s="91" t="s">
        <v>270</v>
      </c>
      <c r="B134" s="72" t="s">
        <v>242</v>
      </c>
      <c r="C134" s="73"/>
      <c r="D134" s="74" t="s">
        <v>320</v>
      </c>
      <c r="E134" s="75"/>
      <c r="F134" s="75"/>
      <c r="G134" s="75"/>
      <c r="H134" s="75">
        <f>H135</f>
        <v>0</v>
      </c>
      <c r="I134" s="75">
        <f>I135</f>
        <v>0</v>
      </c>
      <c r="J134" s="75">
        <f t="shared" si="1"/>
        <v>0</v>
      </c>
    </row>
    <row r="135" spans="1:10" ht="48.75" customHeight="1">
      <c r="A135" s="91" t="s">
        <v>271</v>
      </c>
      <c r="B135" s="72" t="s">
        <v>242</v>
      </c>
      <c r="C135" s="73"/>
      <c r="D135" s="74" t="s">
        <v>321</v>
      </c>
      <c r="E135" s="75"/>
      <c r="F135" s="75"/>
      <c r="G135" s="75"/>
      <c r="H135" s="75">
        <v>0</v>
      </c>
      <c r="I135" s="75">
        <v>0</v>
      </c>
      <c r="J135" s="75">
        <f t="shared" si="1"/>
        <v>0</v>
      </c>
    </row>
    <row r="136" spans="1:10" ht="18.75" customHeight="1">
      <c r="A136" s="91" t="s">
        <v>883</v>
      </c>
      <c r="B136" s="72" t="s">
        <v>242</v>
      </c>
      <c r="C136" s="73"/>
      <c r="D136" s="74" t="s">
        <v>886</v>
      </c>
      <c r="E136" s="75"/>
      <c r="F136" s="75"/>
      <c r="G136" s="75"/>
      <c r="H136" s="75">
        <f>H137</f>
        <v>0</v>
      </c>
      <c r="I136" s="75">
        <f>I137</f>
        <v>0</v>
      </c>
      <c r="J136" s="75">
        <f t="shared" si="1"/>
        <v>0</v>
      </c>
    </row>
    <row r="137" spans="1:10" ht="18.75" customHeight="1">
      <c r="A137" s="91" t="s">
        <v>884</v>
      </c>
      <c r="B137" s="72" t="s">
        <v>242</v>
      </c>
      <c r="C137" s="73"/>
      <c r="D137" s="74" t="s">
        <v>887</v>
      </c>
      <c r="E137" s="75"/>
      <c r="F137" s="75"/>
      <c r="G137" s="75"/>
      <c r="H137" s="75">
        <f>H138</f>
        <v>0</v>
      </c>
      <c r="I137" s="75">
        <f>I138</f>
        <v>0</v>
      </c>
      <c r="J137" s="75">
        <f t="shared" si="1"/>
        <v>0</v>
      </c>
    </row>
    <row r="138" spans="1:10" ht="24.75" customHeight="1">
      <c r="A138" s="91" t="s">
        <v>885</v>
      </c>
      <c r="B138" s="72" t="s">
        <v>242</v>
      </c>
      <c r="C138" s="73"/>
      <c r="D138" s="74" t="s">
        <v>888</v>
      </c>
      <c r="E138" s="75"/>
      <c r="F138" s="75"/>
      <c r="G138" s="75"/>
      <c r="H138" s="75">
        <v>0</v>
      </c>
      <c r="I138" s="75">
        <v>0</v>
      </c>
      <c r="J138" s="75">
        <f t="shared" si="1"/>
        <v>0</v>
      </c>
    </row>
    <row r="139" spans="1:10" ht="13.5" customHeight="1">
      <c r="A139" s="71" t="s">
        <v>37</v>
      </c>
      <c r="B139" s="72" t="s">
        <v>242</v>
      </c>
      <c r="C139" s="73" t="s">
        <v>234</v>
      </c>
      <c r="D139" s="74" t="s">
        <v>234</v>
      </c>
      <c r="E139" s="75"/>
      <c r="F139" s="75"/>
      <c r="G139" s="75"/>
      <c r="H139" s="75">
        <f>H140+H147</f>
        <v>9621300</v>
      </c>
      <c r="I139" s="75">
        <f>I140+I147</f>
        <v>-24870</v>
      </c>
      <c r="J139" s="75">
        <f t="shared" si="1"/>
        <v>9646170</v>
      </c>
    </row>
    <row r="140" spans="1:10" ht="33.75">
      <c r="A140" s="71" t="s">
        <v>38</v>
      </c>
      <c r="B140" s="72" t="s">
        <v>242</v>
      </c>
      <c r="C140" s="73" t="s">
        <v>235</v>
      </c>
      <c r="D140" s="74" t="s">
        <v>235</v>
      </c>
      <c r="E140" s="75"/>
      <c r="F140" s="75"/>
      <c r="G140" s="75"/>
      <c r="H140" s="75">
        <f>H141+H144</f>
        <v>9621300</v>
      </c>
      <c r="I140" s="75">
        <f>I141+I144</f>
        <v>0</v>
      </c>
      <c r="J140" s="75">
        <f t="shared" si="1"/>
        <v>9621300</v>
      </c>
    </row>
    <row r="141" spans="1:10" ht="22.5">
      <c r="A141" s="71" t="s">
        <v>39</v>
      </c>
      <c r="B141" s="72" t="s">
        <v>242</v>
      </c>
      <c r="C141" s="73" t="s">
        <v>236</v>
      </c>
      <c r="D141" s="74" t="s">
        <v>236</v>
      </c>
      <c r="E141" s="75"/>
      <c r="F141" s="75"/>
      <c r="G141" s="75"/>
      <c r="H141" s="75">
        <f>H142</f>
        <v>200</v>
      </c>
      <c r="I141" s="75">
        <f>I142</f>
        <v>0</v>
      </c>
      <c r="J141" s="75">
        <f t="shared" si="1"/>
        <v>200</v>
      </c>
    </row>
    <row r="142" spans="1:10" ht="33.75">
      <c r="A142" s="71" t="s">
        <v>173</v>
      </c>
      <c r="B142" s="72" t="s">
        <v>242</v>
      </c>
      <c r="C142" s="73" t="s">
        <v>237</v>
      </c>
      <c r="D142" s="74" t="s">
        <v>322</v>
      </c>
      <c r="E142" s="75"/>
      <c r="F142" s="75"/>
      <c r="G142" s="75"/>
      <c r="H142" s="75">
        <v>200</v>
      </c>
      <c r="I142" s="75">
        <f>I143</f>
        <v>0</v>
      </c>
      <c r="J142" s="75">
        <f t="shared" si="1"/>
        <v>200</v>
      </c>
    </row>
    <row r="143" spans="1:10" ht="33.75">
      <c r="A143" s="71" t="s">
        <v>978</v>
      </c>
      <c r="B143" s="72" t="s">
        <v>242</v>
      </c>
      <c r="C143" s="73" t="s">
        <v>238</v>
      </c>
      <c r="D143" s="74" t="s">
        <v>977</v>
      </c>
      <c r="E143" s="75"/>
      <c r="F143" s="75"/>
      <c r="G143" s="75"/>
      <c r="H143" s="75">
        <v>200</v>
      </c>
      <c r="I143" s="75">
        <v>0</v>
      </c>
      <c r="J143" s="75">
        <f t="shared" si="1"/>
        <v>200</v>
      </c>
    </row>
    <row r="144" spans="1:10" ht="12.75">
      <c r="A144" s="71" t="s">
        <v>40</v>
      </c>
      <c r="B144" s="72" t="s">
        <v>242</v>
      </c>
      <c r="C144" s="73" t="s">
        <v>239</v>
      </c>
      <c r="D144" s="74" t="s">
        <v>239</v>
      </c>
      <c r="E144" s="75"/>
      <c r="F144" s="75"/>
      <c r="G144" s="75"/>
      <c r="H144" s="75">
        <f>H145</f>
        <v>9621100</v>
      </c>
      <c r="I144" s="75">
        <f>I145</f>
        <v>0</v>
      </c>
      <c r="J144" s="75">
        <f t="shared" si="1"/>
        <v>9621100</v>
      </c>
    </row>
    <row r="145" spans="1:10" ht="23.25" thickBot="1">
      <c r="A145" s="85" t="s">
        <v>41</v>
      </c>
      <c r="B145" s="72" t="s">
        <v>242</v>
      </c>
      <c r="C145" s="73" t="s">
        <v>240</v>
      </c>
      <c r="D145" s="74" t="s">
        <v>240</v>
      </c>
      <c r="E145" s="75"/>
      <c r="F145" s="75"/>
      <c r="G145" s="75"/>
      <c r="H145" s="75">
        <f>H146</f>
        <v>9621100</v>
      </c>
      <c r="I145" s="75">
        <f>I146</f>
        <v>0</v>
      </c>
      <c r="J145" s="75">
        <f t="shared" si="1"/>
        <v>9621100</v>
      </c>
    </row>
    <row r="146" spans="1:10" ht="22.5">
      <c r="A146" s="92" t="s">
        <v>976</v>
      </c>
      <c r="B146" s="67" t="s">
        <v>242</v>
      </c>
      <c r="C146" s="93" t="s">
        <v>241</v>
      </c>
      <c r="D146" s="68" t="s">
        <v>975</v>
      </c>
      <c r="E146" s="94"/>
      <c r="F146" s="94"/>
      <c r="G146" s="94"/>
      <c r="H146" s="94">
        <v>9621100</v>
      </c>
      <c r="I146" s="94">
        <v>0</v>
      </c>
      <c r="J146" s="94">
        <f t="shared" si="1"/>
        <v>9621100</v>
      </c>
    </row>
    <row r="147" spans="1:10" ht="33.75">
      <c r="A147" s="96" t="s">
        <v>351</v>
      </c>
      <c r="B147" s="67" t="s">
        <v>242</v>
      </c>
      <c r="C147" s="93" t="s">
        <v>272</v>
      </c>
      <c r="D147" s="93" t="s">
        <v>352</v>
      </c>
      <c r="E147" s="75"/>
      <c r="F147" s="75"/>
      <c r="G147" s="75"/>
      <c r="H147" s="75">
        <f>H148</f>
        <v>0</v>
      </c>
      <c r="I147" s="94">
        <f>I148</f>
        <v>-24870</v>
      </c>
      <c r="J147" s="94">
        <f t="shared" si="1"/>
        <v>24870</v>
      </c>
    </row>
    <row r="148" spans="1:10" ht="45">
      <c r="A148" s="95" t="s">
        <v>980</v>
      </c>
      <c r="B148" s="90" t="s">
        <v>242</v>
      </c>
      <c r="C148" s="90" t="s">
        <v>273</v>
      </c>
      <c r="D148" s="90" t="s">
        <v>979</v>
      </c>
      <c r="E148" s="52"/>
      <c r="F148" s="52"/>
      <c r="G148" s="52"/>
      <c r="H148" s="75">
        <v>0</v>
      </c>
      <c r="I148" s="75">
        <v>-24870</v>
      </c>
      <c r="J148" s="75">
        <f>H148-I148</f>
        <v>24870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5"/>
  <sheetViews>
    <sheetView view="pageBreakPreview" zoomScale="115" zoomScaleNormal="115" zoomScaleSheetLayoutView="115" zoomScalePageLayoutView="0" workbookViewId="0" topLeftCell="A510">
      <selection activeCell="E515" sqref="E515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3" t="s">
        <v>4</v>
      </c>
      <c r="B4" s="165" t="s">
        <v>0</v>
      </c>
      <c r="C4" s="30"/>
      <c r="D4" s="167" t="s">
        <v>12</v>
      </c>
      <c r="E4" s="168" t="s">
        <v>7</v>
      </c>
      <c r="F4" s="160" t="s">
        <v>5</v>
      </c>
      <c r="G4" s="162" t="s">
        <v>109</v>
      </c>
    </row>
    <row r="5" spans="1:7" s="97" customFormat="1" ht="12.75">
      <c r="A5" s="164"/>
      <c r="B5" s="166"/>
      <c r="C5" s="31"/>
      <c r="D5" s="166"/>
      <c r="E5" s="169"/>
      <c r="F5" s="161"/>
      <c r="G5" s="162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83675600</v>
      </c>
      <c r="F7" s="40">
        <f>F8</f>
        <v>1794156.0899999999</v>
      </c>
      <c r="G7" s="38">
        <f>E7-F7</f>
        <v>81881443.91</v>
      </c>
    </row>
    <row r="8" spans="1:7" s="97" customFormat="1" ht="36">
      <c r="A8" s="103" t="s">
        <v>355</v>
      </c>
      <c r="B8" s="22" t="s">
        <v>124</v>
      </c>
      <c r="C8" s="39"/>
      <c r="D8" s="22" t="s">
        <v>356</v>
      </c>
      <c r="E8" s="40">
        <f>E9+E129+E160+E227+E439+E476+E498</f>
        <v>83675600</v>
      </c>
      <c r="F8" s="40">
        <f>F9+F129+F160+F227+F439+F476+F498</f>
        <v>1794156.0899999999</v>
      </c>
      <c r="G8" s="38">
        <f>G7</f>
        <v>81881443.91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18885000</v>
      </c>
      <c r="F9" s="76">
        <f>F10+F22+F53+F60+F66+F72</f>
        <v>578490.22</v>
      </c>
      <c r="G9" s="38">
        <f aca="true" t="shared" si="0" ref="G9:G159">E9-F9</f>
        <v>18306509.78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43725.29</v>
      </c>
      <c r="G10" s="38">
        <f t="shared" si="0"/>
        <v>1411074.71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357</v>
      </c>
      <c r="E11" s="40">
        <f>E13+E17</f>
        <v>1454800</v>
      </c>
      <c r="F11" s="40">
        <f>F13+F17</f>
        <v>43725.29</v>
      </c>
      <c r="G11" s="38">
        <f t="shared" si="0"/>
        <v>1411074.71</v>
      </c>
    </row>
    <row r="12" spans="1:7" s="97" customFormat="1" ht="35.25" customHeight="1">
      <c r="A12" s="103" t="s">
        <v>358</v>
      </c>
      <c r="B12" s="22" t="s">
        <v>124</v>
      </c>
      <c r="C12" s="39"/>
      <c r="D12" s="22" t="s">
        <v>359</v>
      </c>
      <c r="E12" s="40">
        <f>E13</f>
        <v>1322000</v>
      </c>
      <c r="F12" s="40">
        <f>F13</f>
        <v>43725.29</v>
      </c>
      <c r="G12" s="38">
        <f t="shared" si="0"/>
        <v>1278274.71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360</v>
      </c>
      <c r="E13" s="40">
        <f>E14</f>
        <v>1322000</v>
      </c>
      <c r="F13" s="40">
        <f>F14</f>
        <v>43725.29</v>
      </c>
      <c r="G13" s="38">
        <f t="shared" si="0"/>
        <v>1278274.71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361</v>
      </c>
      <c r="E14" s="40">
        <f>E15+E16</f>
        <v>1322000</v>
      </c>
      <c r="F14" s="40">
        <f>F15+F16</f>
        <v>43725.29</v>
      </c>
      <c r="G14" s="38">
        <f t="shared" si="0"/>
        <v>1278274.71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362</v>
      </c>
      <c r="E15" s="40">
        <v>1015400</v>
      </c>
      <c r="F15" s="40">
        <v>43725.29</v>
      </c>
      <c r="G15" s="38">
        <f t="shared" si="0"/>
        <v>971674.71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363</v>
      </c>
      <c r="E16" s="40">
        <v>306600</v>
      </c>
      <c r="F16" s="40">
        <v>0</v>
      </c>
      <c r="G16" s="38">
        <f t="shared" si="0"/>
        <v>306600</v>
      </c>
    </row>
    <row r="17" spans="1:7" s="97" customFormat="1" ht="36">
      <c r="A17" s="103" t="s">
        <v>364</v>
      </c>
      <c r="B17" s="22">
        <v>200</v>
      </c>
      <c r="C17" s="39" t="s">
        <v>65</v>
      </c>
      <c r="D17" s="22" t="s">
        <v>365</v>
      </c>
      <c r="E17" s="40">
        <f>E18</f>
        <v>132800</v>
      </c>
      <c r="F17" s="40">
        <f>F18</f>
        <v>0</v>
      </c>
      <c r="G17" s="38">
        <f t="shared" si="0"/>
        <v>132800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366</v>
      </c>
      <c r="E18" s="40">
        <f>E19</f>
        <v>132800</v>
      </c>
      <c r="F18" s="40">
        <f>F19</f>
        <v>0</v>
      </c>
      <c r="G18" s="38">
        <f t="shared" si="0"/>
        <v>132800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367</v>
      </c>
      <c r="E19" s="40">
        <f>E20+E21</f>
        <v>132800</v>
      </c>
      <c r="F19" s="40">
        <f>F20+F21</f>
        <v>0</v>
      </c>
      <c r="G19" s="38">
        <f t="shared" si="0"/>
        <v>132800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369</v>
      </c>
      <c r="E20" s="40">
        <v>99700</v>
      </c>
      <c r="F20" s="40">
        <v>0</v>
      </c>
      <c r="G20" s="38">
        <f t="shared" si="0"/>
        <v>99700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368</v>
      </c>
      <c r="E21" s="40">
        <v>33100</v>
      </c>
      <c r="F21" s="40">
        <v>0</v>
      </c>
      <c r="G21" s="38">
        <f t="shared" si="0"/>
        <v>33100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14645200</v>
      </c>
      <c r="F22" s="78">
        <f>F23+F48</f>
        <v>377891.62</v>
      </c>
      <c r="G22" s="38">
        <f t="shared" si="0"/>
        <v>14267308.38</v>
      </c>
    </row>
    <row r="23" spans="1:7" s="97" customFormat="1" ht="24">
      <c r="A23" s="103" t="s">
        <v>370</v>
      </c>
      <c r="B23" s="22" t="s">
        <v>124</v>
      </c>
      <c r="C23" s="39"/>
      <c r="D23" s="22" t="s">
        <v>371</v>
      </c>
      <c r="E23" s="78">
        <f>E24+E29+E34+E45</f>
        <v>14645000</v>
      </c>
      <c r="F23" s="78">
        <f>F24+F29+F34+F45</f>
        <v>377891.62</v>
      </c>
      <c r="G23" s="38">
        <f t="shared" si="0"/>
        <v>14267108.38</v>
      </c>
    </row>
    <row r="24" spans="1:7" s="97" customFormat="1" ht="36">
      <c r="A24" s="103" t="s">
        <v>358</v>
      </c>
      <c r="B24" s="22" t="s">
        <v>124</v>
      </c>
      <c r="C24" s="39"/>
      <c r="D24" s="22" t="s">
        <v>372</v>
      </c>
      <c r="E24" s="40">
        <f>E25</f>
        <v>11554500</v>
      </c>
      <c r="F24" s="40">
        <f>F25</f>
        <v>199003.36</v>
      </c>
      <c r="G24" s="38">
        <f t="shared" si="0"/>
        <v>11355496.64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373</v>
      </c>
      <c r="E25" s="40">
        <f>E26</f>
        <v>11554500</v>
      </c>
      <c r="F25" s="40">
        <f>F26</f>
        <v>199003.36</v>
      </c>
      <c r="G25" s="38">
        <f t="shared" si="0"/>
        <v>11355496.64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374</v>
      </c>
      <c r="E26" s="40">
        <f>E27+E28</f>
        <v>11554500</v>
      </c>
      <c r="F26" s="40">
        <f>F27+F28</f>
        <v>199003.36</v>
      </c>
      <c r="G26" s="38">
        <f t="shared" si="0"/>
        <v>11355496.64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375</v>
      </c>
      <c r="E27" s="40">
        <v>8843300</v>
      </c>
      <c r="F27" s="40">
        <v>198598.36</v>
      </c>
      <c r="G27" s="38">
        <f t="shared" si="0"/>
        <v>8644701.64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376</v>
      </c>
      <c r="E28" s="40">
        <v>2711200</v>
      </c>
      <c r="F28" s="40">
        <v>405</v>
      </c>
      <c r="G28" s="38">
        <f t="shared" si="0"/>
        <v>2710795</v>
      </c>
    </row>
    <row r="29" spans="1:7" s="97" customFormat="1" ht="36">
      <c r="A29" s="103" t="s">
        <v>364</v>
      </c>
      <c r="B29" s="22" t="s">
        <v>124</v>
      </c>
      <c r="C29" s="39"/>
      <c r="D29" s="22" t="s">
        <v>377</v>
      </c>
      <c r="E29" s="40">
        <f>E30</f>
        <v>1745500</v>
      </c>
      <c r="F29" s="40">
        <f>F30</f>
        <v>0</v>
      </c>
      <c r="G29" s="38">
        <f t="shared" si="0"/>
        <v>1745500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378</v>
      </c>
      <c r="E30" s="40">
        <f>E31</f>
        <v>1745500</v>
      </c>
      <c r="F30" s="40">
        <f>F31</f>
        <v>0</v>
      </c>
      <c r="G30" s="38">
        <f t="shared" si="0"/>
        <v>1745500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379</v>
      </c>
      <c r="E31" s="40">
        <f>E32+E33</f>
        <v>1745500</v>
      </c>
      <c r="F31" s="40">
        <f>F32+F33</f>
        <v>0</v>
      </c>
      <c r="G31" s="38">
        <f t="shared" si="0"/>
        <v>1745500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380</v>
      </c>
      <c r="E32" s="40">
        <v>1341700</v>
      </c>
      <c r="F32" s="40">
        <v>0</v>
      </c>
      <c r="G32" s="38">
        <f t="shared" si="0"/>
        <v>1341700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381</v>
      </c>
      <c r="E33" s="40">
        <v>403800</v>
      </c>
      <c r="F33" s="40">
        <v>0</v>
      </c>
      <c r="G33" s="38">
        <f t="shared" si="0"/>
        <v>403800</v>
      </c>
    </row>
    <row r="34" spans="1:7" s="97" customFormat="1" ht="40.5" customHeight="1">
      <c r="A34" s="103" t="s">
        <v>382</v>
      </c>
      <c r="B34" s="22" t="s">
        <v>124</v>
      </c>
      <c r="C34" s="39"/>
      <c r="D34" s="22" t="s">
        <v>860</v>
      </c>
      <c r="E34" s="40">
        <f>E35+E42</f>
        <v>1245000</v>
      </c>
      <c r="F34" s="40">
        <f>F35+F42</f>
        <v>164285.66</v>
      </c>
      <c r="G34" s="38">
        <f t="shared" si="0"/>
        <v>1080714.34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861</v>
      </c>
      <c r="E35" s="40">
        <f>E36</f>
        <v>1050000</v>
      </c>
      <c r="F35" s="40">
        <f>F36</f>
        <v>140935.66</v>
      </c>
      <c r="G35" s="38">
        <f t="shared" si="0"/>
        <v>909064.34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854</v>
      </c>
      <c r="E36" s="40">
        <f>E38+E39+E40+E41+E37</f>
        <v>1050000</v>
      </c>
      <c r="F36" s="40">
        <f>F38+F39+F40+F41+F37</f>
        <v>140935.66</v>
      </c>
      <c r="G36" s="38">
        <f t="shared" si="0"/>
        <v>909064.34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853</v>
      </c>
      <c r="E37" s="40">
        <v>250000</v>
      </c>
      <c r="F37" s="40">
        <v>19392.33</v>
      </c>
      <c r="G37" s="38">
        <f t="shared" si="0"/>
        <v>230607.66999999998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855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856</v>
      </c>
      <c r="E39" s="40">
        <v>250000</v>
      </c>
      <c r="F39" s="40">
        <v>9863.11</v>
      </c>
      <c r="G39" s="38">
        <f t="shared" si="0"/>
        <v>240136.89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857</v>
      </c>
      <c r="E40" s="40">
        <v>250000</v>
      </c>
      <c r="F40" s="40">
        <v>0</v>
      </c>
      <c r="G40" s="38">
        <f t="shared" si="0"/>
        <v>250000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858</v>
      </c>
      <c r="E41" s="40">
        <v>300000</v>
      </c>
      <c r="F41" s="40">
        <v>111680.22</v>
      </c>
      <c r="G41" s="38">
        <f t="shared" si="0"/>
        <v>188319.78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859</v>
      </c>
      <c r="E42" s="40">
        <f>E43+E44</f>
        <v>195000</v>
      </c>
      <c r="F42" s="40">
        <f>F43+F44</f>
        <v>23350</v>
      </c>
      <c r="G42" s="38">
        <f t="shared" si="0"/>
        <v>171650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862</v>
      </c>
      <c r="E43" s="40">
        <v>100000</v>
      </c>
      <c r="F43" s="40">
        <v>1650</v>
      </c>
      <c r="G43" s="38">
        <f t="shared" si="0"/>
        <v>98350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863</v>
      </c>
      <c r="E44" s="40">
        <v>95000</v>
      </c>
      <c r="F44" s="40">
        <v>21700</v>
      </c>
      <c r="G44" s="38">
        <f t="shared" si="0"/>
        <v>73300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864</v>
      </c>
      <c r="E45" s="40">
        <f>E46</f>
        <v>100000</v>
      </c>
      <c r="F45" s="40">
        <f>F46</f>
        <v>14602.6</v>
      </c>
      <c r="G45" s="38">
        <f t="shared" si="0"/>
        <v>85397.4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383</v>
      </c>
      <c r="E46" s="40">
        <f>E47</f>
        <v>100000</v>
      </c>
      <c r="F46" s="40">
        <f>F47</f>
        <v>14602.6</v>
      </c>
      <c r="G46" s="38">
        <f t="shared" si="0"/>
        <v>85397.4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865</v>
      </c>
      <c r="E47" s="40">
        <v>100000</v>
      </c>
      <c r="F47" s="40">
        <v>14602.6</v>
      </c>
      <c r="G47" s="38">
        <f t="shared" si="0"/>
        <v>85397.4</v>
      </c>
    </row>
    <row r="48" spans="1:7" s="97" customFormat="1" ht="12.75">
      <c r="A48" s="103" t="s">
        <v>384</v>
      </c>
      <c r="B48" s="22" t="s">
        <v>124</v>
      </c>
      <c r="C48" s="39"/>
      <c r="D48" s="22" t="s">
        <v>385</v>
      </c>
      <c r="E48" s="40">
        <v>200</v>
      </c>
      <c r="F48" s="40">
        <f>F49</f>
        <v>0</v>
      </c>
      <c r="G48" s="38">
        <f t="shared" si="0"/>
        <v>200</v>
      </c>
    </row>
    <row r="49" spans="1:7" s="97" customFormat="1" ht="149.25" customHeight="1">
      <c r="A49" s="137" t="s">
        <v>876</v>
      </c>
      <c r="B49" s="22" t="s">
        <v>124</v>
      </c>
      <c r="C49" s="39"/>
      <c r="D49" s="22" t="s">
        <v>386</v>
      </c>
      <c r="E49" s="40">
        <v>200</v>
      </c>
      <c r="F49" s="40">
        <f>F50</f>
        <v>0</v>
      </c>
      <c r="G49" s="38">
        <f t="shared" si="0"/>
        <v>200</v>
      </c>
    </row>
    <row r="50" spans="1:7" s="97" customFormat="1" ht="39.75" customHeight="1">
      <c r="A50" s="86" t="s">
        <v>387</v>
      </c>
      <c r="B50" s="22" t="s">
        <v>124</v>
      </c>
      <c r="C50" s="39"/>
      <c r="D50" s="22" t="s">
        <v>388</v>
      </c>
      <c r="E50" s="40">
        <v>200</v>
      </c>
      <c r="F50" s="40">
        <f>F51</f>
        <v>0</v>
      </c>
      <c r="G50" s="38">
        <f t="shared" si="0"/>
        <v>200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389</v>
      </c>
      <c r="E51" s="40">
        <v>200</v>
      </c>
      <c r="F51" s="40">
        <f>F52</f>
        <v>0</v>
      </c>
      <c r="G51" s="38">
        <f t="shared" si="0"/>
        <v>200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390</v>
      </c>
      <c r="E52" s="40">
        <v>200</v>
      </c>
      <c r="F52" s="40">
        <v>0</v>
      </c>
      <c r="G52" s="38">
        <f t="shared" si="0"/>
        <v>200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91150</v>
      </c>
      <c r="G53" s="38">
        <f t="shared" si="0"/>
        <v>273450</v>
      </c>
    </row>
    <row r="54" spans="1:7" s="97" customFormat="1" ht="25.5" customHeight="1">
      <c r="A54" s="103" t="s">
        <v>391</v>
      </c>
      <c r="B54" s="22" t="s">
        <v>124</v>
      </c>
      <c r="C54" s="39"/>
      <c r="D54" s="22" t="s">
        <v>392</v>
      </c>
      <c r="E54" s="40">
        <f t="shared" si="1"/>
        <v>364600</v>
      </c>
      <c r="F54" s="40">
        <f t="shared" si="1"/>
        <v>91150</v>
      </c>
      <c r="G54" s="38">
        <f t="shared" si="0"/>
        <v>273450</v>
      </c>
    </row>
    <row r="55" spans="1:7" s="97" customFormat="1" ht="96.75" customHeight="1">
      <c r="A55" s="103" t="s">
        <v>393</v>
      </c>
      <c r="B55" s="22" t="s">
        <v>124</v>
      </c>
      <c r="C55" s="39"/>
      <c r="D55" s="22" t="s">
        <v>394</v>
      </c>
      <c r="E55" s="40">
        <f t="shared" si="1"/>
        <v>364600</v>
      </c>
      <c r="F55" s="40">
        <f t="shared" si="1"/>
        <v>91150</v>
      </c>
      <c r="G55" s="38">
        <f t="shared" si="0"/>
        <v>273450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395</v>
      </c>
      <c r="E56" s="40">
        <f aca="true" t="shared" si="2" ref="E56:F58">E57</f>
        <v>364600</v>
      </c>
      <c r="F56" s="40">
        <f t="shared" si="2"/>
        <v>91150</v>
      </c>
      <c r="G56" s="38">
        <f t="shared" si="0"/>
        <v>273450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396</v>
      </c>
      <c r="E57" s="40">
        <f t="shared" si="2"/>
        <v>364600</v>
      </c>
      <c r="F57" s="40">
        <f t="shared" si="2"/>
        <v>91150</v>
      </c>
      <c r="G57" s="38">
        <f t="shared" si="0"/>
        <v>273450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397</v>
      </c>
      <c r="E58" s="40">
        <f t="shared" si="2"/>
        <v>364600</v>
      </c>
      <c r="F58" s="40">
        <f t="shared" si="2"/>
        <v>91150</v>
      </c>
      <c r="G58" s="38">
        <f t="shared" si="0"/>
        <v>273450</v>
      </c>
    </row>
    <row r="59" spans="1:7" s="97" customFormat="1" ht="36.75" customHeight="1">
      <c r="A59" s="103" t="s">
        <v>101</v>
      </c>
      <c r="B59" s="22" t="s">
        <v>124</v>
      </c>
      <c r="C59" s="39"/>
      <c r="D59" s="22" t="s">
        <v>398</v>
      </c>
      <c r="E59" s="40">
        <v>364600</v>
      </c>
      <c r="F59" s="40">
        <v>91150</v>
      </c>
      <c r="G59" s="38">
        <f t="shared" si="0"/>
        <v>273450</v>
      </c>
    </row>
    <row r="60" spans="1:7" s="97" customFormat="1" ht="24.75" customHeight="1">
      <c r="A60" s="103" t="s">
        <v>399</v>
      </c>
      <c r="B60" s="22" t="s">
        <v>124</v>
      </c>
      <c r="C60" s="39"/>
      <c r="D60" s="22" t="s">
        <v>400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>
      <c r="A61" s="103" t="s">
        <v>401</v>
      </c>
      <c r="B61" s="22" t="s">
        <v>124</v>
      </c>
      <c r="C61" s="39"/>
      <c r="D61" s="22" t="s">
        <v>402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>
      <c r="A62" s="103" t="s">
        <v>403</v>
      </c>
      <c r="B62" s="22" t="s">
        <v>124</v>
      </c>
      <c r="C62" s="39"/>
      <c r="D62" s="22" t="s">
        <v>404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>
      <c r="A63" s="103" t="s">
        <v>405</v>
      </c>
      <c r="B63" s="22" t="s">
        <v>124</v>
      </c>
      <c r="C63" s="39"/>
      <c r="D63" s="22" t="s">
        <v>406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>
      <c r="A64" s="103" t="s">
        <v>45</v>
      </c>
      <c r="B64" s="22" t="s">
        <v>124</v>
      </c>
      <c r="C64" s="39"/>
      <c r="D64" s="22" t="s">
        <v>407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>
      <c r="A65" s="103" t="s">
        <v>56</v>
      </c>
      <c r="B65" s="22" t="s">
        <v>124</v>
      </c>
      <c r="C65" s="39"/>
      <c r="D65" s="22" t="s">
        <v>408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2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2" t="s">
        <v>409</v>
      </c>
      <c r="B67" s="59" t="s">
        <v>124</v>
      </c>
      <c r="C67" s="60"/>
      <c r="D67" s="59" t="s">
        <v>410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2" t="s">
        <v>411</v>
      </c>
      <c r="B68" s="59" t="s">
        <v>124</v>
      </c>
      <c r="C68" s="60"/>
      <c r="D68" s="59" t="s">
        <v>412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2" t="s">
        <v>185</v>
      </c>
      <c r="B69" s="59" t="s">
        <v>124</v>
      </c>
      <c r="C69" s="60"/>
      <c r="D69" s="59" t="s">
        <v>413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2" t="s">
        <v>45</v>
      </c>
      <c r="B70" s="59">
        <v>200</v>
      </c>
      <c r="C70" s="60" t="s">
        <v>75</v>
      </c>
      <c r="D70" s="59" t="s">
        <v>415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2" t="s">
        <v>56</v>
      </c>
      <c r="B71" s="59">
        <v>200</v>
      </c>
      <c r="C71" s="60" t="s">
        <v>76</v>
      </c>
      <c r="D71" s="59" t="s">
        <v>414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2" t="s">
        <v>77</v>
      </c>
      <c r="B72" s="59">
        <v>200</v>
      </c>
      <c r="C72" s="60" t="s">
        <v>78</v>
      </c>
      <c r="D72" s="59" t="s">
        <v>155</v>
      </c>
      <c r="E72" s="78">
        <f>E73+E89+E99+E105+E112</f>
        <v>2070400</v>
      </c>
      <c r="F72" s="78">
        <f>F73+F89+F99+F105+F112</f>
        <v>65723.31</v>
      </c>
      <c r="G72" s="38">
        <f t="shared" si="0"/>
        <v>2004676.69</v>
      </c>
    </row>
    <row r="73" spans="1:7" s="97" customFormat="1" ht="24">
      <c r="A73" s="103" t="s">
        <v>416</v>
      </c>
      <c r="B73" s="22" t="s">
        <v>124</v>
      </c>
      <c r="C73" s="39"/>
      <c r="D73" s="22" t="s">
        <v>417</v>
      </c>
      <c r="E73" s="40">
        <f>E74</f>
        <v>120000</v>
      </c>
      <c r="F73" s="40">
        <f>F74</f>
        <v>0</v>
      </c>
      <c r="G73" s="38">
        <f t="shared" si="0"/>
        <v>120000</v>
      </c>
    </row>
    <row r="74" spans="1:7" s="97" customFormat="1" ht="120" customHeight="1">
      <c r="A74" s="103" t="s">
        <v>418</v>
      </c>
      <c r="B74" s="22" t="s">
        <v>124</v>
      </c>
      <c r="C74" s="39"/>
      <c r="D74" s="22" t="s">
        <v>419</v>
      </c>
      <c r="E74" s="40">
        <f>E75+E86</f>
        <v>120000</v>
      </c>
      <c r="F74" s="40">
        <f>F75+F86</f>
        <v>0</v>
      </c>
      <c r="G74" s="38">
        <f t="shared" si="0"/>
        <v>120000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420</v>
      </c>
      <c r="E75" s="40">
        <f>E76+E83</f>
        <v>120000</v>
      </c>
      <c r="F75" s="40">
        <f>F76+F83</f>
        <v>0</v>
      </c>
      <c r="G75" s="38">
        <f t="shared" si="0"/>
        <v>120000</v>
      </c>
    </row>
    <row r="76" spans="1:7" s="97" customFormat="1" ht="12.75">
      <c r="A76" s="103" t="s">
        <v>45</v>
      </c>
      <c r="B76" s="22" t="s">
        <v>124</v>
      </c>
      <c r="C76" s="39"/>
      <c r="D76" s="22" t="s">
        <v>421</v>
      </c>
      <c r="E76" s="40">
        <f>E77+E82</f>
        <v>120000</v>
      </c>
      <c r="F76" s="40">
        <f>F77+F82</f>
        <v>0</v>
      </c>
      <c r="G76" s="38">
        <f t="shared" si="0"/>
        <v>120000</v>
      </c>
    </row>
    <row r="77" spans="1:7" s="97" customFormat="1" ht="12" customHeight="1">
      <c r="A77" s="103" t="s">
        <v>50</v>
      </c>
      <c r="B77" s="22" t="s">
        <v>124</v>
      </c>
      <c r="C77" s="39"/>
      <c r="D77" s="22" t="s">
        <v>422</v>
      </c>
      <c r="E77" s="40">
        <f>E78+E79+E80+E81</f>
        <v>120000</v>
      </c>
      <c r="F77" s="40">
        <f>F78+F79+F80+F81</f>
        <v>0</v>
      </c>
      <c r="G77" s="38">
        <f t="shared" si="0"/>
        <v>120000</v>
      </c>
    </row>
    <row r="78" spans="1:7" s="97" customFormat="1" ht="12.75" hidden="1">
      <c r="A78" s="103" t="s">
        <v>52</v>
      </c>
      <c r="B78" s="22" t="s">
        <v>124</v>
      </c>
      <c r="C78" s="39"/>
      <c r="D78" s="22" t="s">
        <v>423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hidden="1">
      <c r="A79" s="103" t="s">
        <v>53</v>
      </c>
      <c r="B79" s="22" t="s">
        <v>124</v>
      </c>
      <c r="C79" s="39"/>
      <c r="D79" s="22" t="s">
        <v>424</v>
      </c>
      <c r="E79" s="40">
        <v>0</v>
      </c>
      <c r="F79" s="40">
        <v>0</v>
      </c>
      <c r="G79" s="38">
        <f t="shared" si="0"/>
        <v>0</v>
      </c>
    </row>
    <row r="80" spans="1:7" s="97" customFormat="1" ht="14.25" customHeight="1" hidden="1">
      <c r="A80" s="103" t="s">
        <v>54</v>
      </c>
      <c r="B80" s="22" t="s">
        <v>124</v>
      </c>
      <c r="C80" s="39"/>
      <c r="D80" s="22" t="s">
        <v>425</v>
      </c>
      <c r="E80" s="40">
        <v>0</v>
      </c>
      <c r="F80" s="40">
        <v>0</v>
      </c>
      <c r="G80" s="38">
        <f t="shared" si="0"/>
        <v>0</v>
      </c>
    </row>
    <row r="81" spans="1:7" s="97" customFormat="1" ht="11.25" customHeight="1">
      <c r="A81" s="103" t="s">
        <v>55</v>
      </c>
      <c r="B81" s="22" t="s">
        <v>124</v>
      </c>
      <c r="C81" s="39"/>
      <c r="D81" s="22" t="s">
        <v>426</v>
      </c>
      <c r="E81" s="40">
        <v>120000</v>
      </c>
      <c r="F81" s="40">
        <v>0</v>
      </c>
      <c r="G81" s="38">
        <f t="shared" si="0"/>
        <v>120000</v>
      </c>
    </row>
    <row r="82" spans="1:7" s="97" customFormat="1" ht="12.75" hidden="1">
      <c r="A82" s="103" t="s">
        <v>45</v>
      </c>
      <c r="B82" s="22">
        <v>200</v>
      </c>
      <c r="C82" s="39" t="s">
        <v>79</v>
      </c>
      <c r="D82" s="22" t="s">
        <v>427</v>
      </c>
      <c r="E82" s="40">
        <v>0</v>
      </c>
      <c r="F82" s="40">
        <v>0</v>
      </c>
      <c r="G82" s="38">
        <f t="shared" si="0"/>
        <v>0</v>
      </c>
    </row>
    <row r="83" spans="1:7" s="97" customFormat="1" ht="12.75" hidden="1">
      <c r="A83" s="103" t="s">
        <v>57</v>
      </c>
      <c r="B83" s="22" t="s">
        <v>124</v>
      </c>
      <c r="C83" s="39"/>
      <c r="D83" s="22" t="s">
        <v>428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3.5" customHeight="1" hidden="1">
      <c r="A84" s="103" t="s">
        <v>58</v>
      </c>
      <c r="B84" s="22" t="s">
        <v>124</v>
      </c>
      <c r="C84" s="39"/>
      <c r="D84" s="22" t="s">
        <v>429</v>
      </c>
      <c r="E84" s="40"/>
      <c r="F84" s="40"/>
      <c r="G84" s="38">
        <f t="shared" si="0"/>
        <v>0</v>
      </c>
    </row>
    <row r="85" spans="1:7" s="97" customFormat="1" ht="12.75" hidden="1">
      <c r="A85" s="103" t="s">
        <v>59</v>
      </c>
      <c r="B85" s="22" t="s">
        <v>124</v>
      </c>
      <c r="C85" s="39"/>
      <c r="D85" s="22" t="s">
        <v>430</v>
      </c>
      <c r="E85" s="40"/>
      <c r="F85" s="40"/>
      <c r="G85" s="38">
        <f t="shared" si="0"/>
        <v>0</v>
      </c>
    </row>
    <row r="86" spans="1:7" s="97" customFormat="1" ht="12.75" hidden="1">
      <c r="A86" s="103" t="s">
        <v>181</v>
      </c>
      <c r="B86" s="22" t="s">
        <v>124</v>
      </c>
      <c r="C86" s="39"/>
      <c r="D86" s="22" t="s">
        <v>431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2.75" hidden="1">
      <c r="A87" s="103" t="s">
        <v>45</v>
      </c>
      <c r="B87" s="22" t="s">
        <v>124</v>
      </c>
      <c r="C87" s="39"/>
      <c r="D87" s="22" t="s">
        <v>432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hidden="1">
      <c r="A88" s="103" t="s">
        <v>56</v>
      </c>
      <c r="B88" s="22" t="s">
        <v>124</v>
      </c>
      <c r="C88" s="39"/>
      <c r="D88" s="22" t="s">
        <v>433</v>
      </c>
      <c r="E88" s="40">
        <v>0</v>
      </c>
      <c r="F88" s="40">
        <v>0</v>
      </c>
      <c r="G88" s="38">
        <f t="shared" si="0"/>
        <v>0</v>
      </c>
    </row>
    <row r="89" spans="1:7" s="97" customFormat="1" ht="36">
      <c r="A89" s="103" t="s">
        <v>434</v>
      </c>
      <c r="B89" s="22" t="s">
        <v>124</v>
      </c>
      <c r="C89" s="39"/>
      <c r="D89" s="22" t="s">
        <v>435</v>
      </c>
      <c r="E89" s="40">
        <f>E90</f>
        <v>25000</v>
      </c>
      <c r="F89" s="40">
        <f>F90</f>
        <v>0</v>
      </c>
      <c r="G89" s="38">
        <f t="shared" si="0"/>
        <v>25000</v>
      </c>
    </row>
    <row r="90" spans="1:7" s="97" customFormat="1" ht="98.25" customHeight="1">
      <c r="A90" s="103" t="s">
        <v>436</v>
      </c>
      <c r="B90" s="22" t="s">
        <v>124</v>
      </c>
      <c r="C90" s="39"/>
      <c r="D90" s="22" t="s">
        <v>437</v>
      </c>
      <c r="E90" s="40">
        <f>E91</f>
        <v>25000</v>
      </c>
      <c r="F90" s="40">
        <f>F91</f>
        <v>0</v>
      </c>
      <c r="G90" s="38">
        <f t="shared" si="0"/>
        <v>25000</v>
      </c>
    </row>
    <row r="91" spans="1:7" s="97" customFormat="1" ht="40.5" customHeight="1">
      <c r="A91" s="103" t="s">
        <v>382</v>
      </c>
      <c r="B91" s="22" t="s">
        <v>124</v>
      </c>
      <c r="C91" s="39"/>
      <c r="D91" s="22" t="s">
        <v>438</v>
      </c>
      <c r="E91" s="40">
        <f aca="true" t="shared" si="5" ref="E91:F93">E92</f>
        <v>25000</v>
      </c>
      <c r="F91" s="40">
        <f t="shared" si="5"/>
        <v>0</v>
      </c>
      <c r="G91" s="38">
        <f t="shared" si="0"/>
        <v>25000</v>
      </c>
    </row>
    <row r="92" spans="1:7" s="97" customFormat="1" ht="12.75">
      <c r="A92" s="103" t="s">
        <v>45</v>
      </c>
      <c r="B92" s="22" t="s">
        <v>124</v>
      </c>
      <c r="C92" s="39"/>
      <c r="D92" s="22" t="s">
        <v>439</v>
      </c>
      <c r="E92" s="40">
        <f t="shared" si="5"/>
        <v>25000</v>
      </c>
      <c r="F92" s="40">
        <f t="shared" si="5"/>
        <v>0</v>
      </c>
      <c r="G92" s="38">
        <f t="shared" si="0"/>
        <v>25000</v>
      </c>
    </row>
    <row r="93" spans="1:7" s="97" customFormat="1" ht="12.75">
      <c r="A93" s="103" t="s">
        <v>50</v>
      </c>
      <c r="B93" s="22" t="s">
        <v>124</v>
      </c>
      <c r="C93" s="39"/>
      <c r="D93" s="22" t="s">
        <v>440</v>
      </c>
      <c r="E93" s="40">
        <f t="shared" si="5"/>
        <v>25000</v>
      </c>
      <c r="F93" s="40">
        <f t="shared" si="5"/>
        <v>0</v>
      </c>
      <c r="G93" s="38">
        <f t="shared" si="0"/>
        <v>25000</v>
      </c>
    </row>
    <row r="94" spans="1:7" s="97" customFormat="1" ht="11.25" customHeight="1">
      <c r="A94" s="103" t="s">
        <v>55</v>
      </c>
      <c r="B94" s="22" t="s">
        <v>124</v>
      </c>
      <c r="C94" s="39"/>
      <c r="D94" s="22" t="s">
        <v>441</v>
      </c>
      <c r="E94" s="40">
        <v>25000</v>
      </c>
      <c r="F94" s="40">
        <v>0</v>
      </c>
      <c r="G94" s="38">
        <f t="shared" si="0"/>
        <v>25000</v>
      </c>
    </row>
    <row r="95" spans="1:7" s="97" customFormat="1" ht="48" hidden="1">
      <c r="A95" s="84" t="s">
        <v>277</v>
      </c>
      <c r="B95" s="22" t="s">
        <v>124</v>
      </c>
      <c r="C95" s="39"/>
      <c r="D95" s="22" t="s">
        <v>274</v>
      </c>
      <c r="E95" s="40">
        <f aca="true" t="shared" si="6" ref="E95:F97">E96</f>
        <v>0</v>
      </c>
      <c r="F95" s="40">
        <f t="shared" si="6"/>
        <v>1</v>
      </c>
      <c r="G95" s="38">
        <f t="shared" si="0"/>
        <v>-1</v>
      </c>
    </row>
    <row r="96" spans="1:7" s="97" customFormat="1" ht="12.75" hidden="1">
      <c r="A96" s="103" t="s">
        <v>45</v>
      </c>
      <c r="B96" s="22" t="s">
        <v>124</v>
      </c>
      <c r="C96" s="39"/>
      <c r="D96" s="22" t="s">
        <v>275</v>
      </c>
      <c r="E96" s="40">
        <f t="shared" si="6"/>
        <v>0</v>
      </c>
      <c r="F96" s="40">
        <f t="shared" si="6"/>
        <v>1</v>
      </c>
      <c r="G96" s="38">
        <f t="shared" si="0"/>
        <v>-1</v>
      </c>
    </row>
    <row r="97" spans="1:7" s="97" customFormat="1" ht="12.75" hidden="1">
      <c r="A97" s="103" t="s">
        <v>83</v>
      </c>
      <c r="B97" s="22" t="s">
        <v>124</v>
      </c>
      <c r="C97" s="39"/>
      <c r="D97" s="22" t="s">
        <v>276</v>
      </c>
      <c r="E97" s="40">
        <f t="shared" si="6"/>
        <v>0</v>
      </c>
      <c r="F97" s="40">
        <f t="shared" si="6"/>
        <v>1</v>
      </c>
      <c r="G97" s="38">
        <f t="shared" si="0"/>
        <v>-1</v>
      </c>
    </row>
    <row r="98" spans="1:7" s="97" customFormat="1" ht="24" hidden="1">
      <c r="A98" s="103" t="s">
        <v>84</v>
      </c>
      <c r="B98" s="22" t="s">
        <v>124</v>
      </c>
      <c r="C98" s="39"/>
      <c r="D98" s="22" t="s">
        <v>278</v>
      </c>
      <c r="E98" s="40">
        <v>0</v>
      </c>
      <c r="F98" s="40">
        <v>1</v>
      </c>
      <c r="G98" s="38">
        <f t="shared" si="0"/>
        <v>-1</v>
      </c>
    </row>
    <row r="99" spans="1:7" s="97" customFormat="1" ht="60">
      <c r="A99" s="103" t="s">
        <v>442</v>
      </c>
      <c r="B99" s="22" t="s">
        <v>124</v>
      </c>
      <c r="C99" s="39"/>
      <c r="D99" s="22" t="s">
        <v>443</v>
      </c>
      <c r="E99" s="40">
        <f>E101</f>
        <v>275000</v>
      </c>
      <c r="F99" s="40">
        <f>F101</f>
        <v>0</v>
      </c>
      <c r="G99" s="38">
        <f t="shared" si="0"/>
        <v>275000</v>
      </c>
    </row>
    <row r="100" spans="1:7" s="97" customFormat="1" ht="96.75" customHeight="1">
      <c r="A100" s="108" t="s">
        <v>444</v>
      </c>
      <c r="B100" s="22" t="s">
        <v>124</v>
      </c>
      <c r="C100" s="39"/>
      <c r="D100" s="22" t="s">
        <v>445</v>
      </c>
      <c r="E100" s="40">
        <f>E101</f>
        <v>275000</v>
      </c>
      <c r="F100" s="40">
        <f>F101</f>
        <v>0</v>
      </c>
      <c r="G100" s="38">
        <f t="shared" si="0"/>
        <v>275000</v>
      </c>
    </row>
    <row r="101" spans="1:7" s="97" customFormat="1" ht="34.5" customHeight="1">
      <c r="A101" s="122" t="s">
        <v>382</v>
      </c>
      <c r="B101" s="59" t="s">
        <v>124</v>
      </c>
      <c r="C101" s="60"/>
      <c r="D101" s="22" t="s">
        <v>446</v>
      </c>
      <c r="E101" s="40">
        <f aca="true" t="shared" si="7" ref="E101:F103">E102</f>
        <v>275000</v>
      </c>
      <c r="F101" s="40">
        <f t="shared" si="7"/>
        <v>0</v>
      </c>
      <c r="G101" s="38">
        <f t="shared" si="0"/>
        <v>275000</v>
      </c>
    </row>
    <row r="102" spans="1:7" s="97" customFormat="1" ht="12.75">
      <c r="A102" s="103" t="s">
        <v>45</v>
      </c>
      <c r="B102" s="22" t="s">
        <v>124</v>
      </c>
      <c r="C102" s="39"/>
      <c r="D102" s="22" t="s">
        <v>447</v>
      </c>
      <c r="E102" s="40">
        <f t="shared" si="7"/>
        <v>275000</v>
      </c>
      <c r="F102" s="40">
        <f t="shared" si="7"/>
        <v>0</v>
      </c>
      <c r="G102" s="38">
        <f t="shared" si="0"/>
        <v>275000</v>
      </c>
    </row>
    <row r="103" spans="1:7" s="97" customFormat="1" ht="12.75">
      <c r="A103" s="103" t="s">
        <v>50</v>
      </c>
      <c r="B103" s="22" t="s">
        <v>124</v>
      </c>
      <c r="C103" s="39"/>
      <c r="D103" s="22" t="s">
        <v>448</v>
      </c>
      <c r="E103" s="40">
        <f t="shared" si="7"/>
        <v>275000</v>
      </c>
      <c r="F103" s="40">
        <f t="shared" si="7"/>
        <v>0</v>
      </c>
      <c r="G103" s="38">
        <f t="shared" si="0"/>
        <v>275000</v>
      </c>
    </row>
    <row r="104" spans="1:7" s="97" customFormat="1" ht="12.75">
      <c r="A104" s="103" t="s">
        <v>55</v>
      </c>
      <c r="B104" s="22" t="s">
        <v>124</v>
      </c>
      <c r="C104" s="39"/>
      <c r="D104" s="22" t="s">
        <v>449</v>
      </c>
      <c r="E104" s="40">
        <v>275000</v>
      </c>
      <c r="F104" s="40">
        <v>0</v>
      </c>
      <c r="G104" s="38">
        <f t="shared" si="0"/>
        <v>275000</v>
      </c>
    </row>
    <row r="105" spans="1:7" s="97" customFormat="1" ht="36">
      <c r="A105" s="106" t="s">
        <v>450</v>
      </c>
      <c r="B105" s="22" t="s">
        <v>124</v>
      </c>
      <c r="C105" s="39"/>
      <c r="D105" s="22" t="s">
        <v>156</v>
      </c>
      <c r="E105" s="40">
        <f>E107</f>
        <v>150000</v>
      </c>
      <c r="F105" s="40">
        <f>F107</f>
        <v>0</v>
      </c>
      <c r="G105" s="38">
        <f t="shared" si="0"/>
        <v>150000</v>
      </c>
    </row>
    <row r="106" spans="1:7" s="97" customFormat="1" ht="86.25" customHeight="1">
      <c r="A106" s="108" t="s">
        <v>451</v>
      </c>
      <c r="B106" s="22" t="s">
        <v>124</v>
      </c>
      <c r="C106" s="39"/>
      <c r="D106" s="22" t="s">
        <v>452</v>
      </c>
      <c r="E106" s="40">
        <f>E107</f>
        <v>150000</v>
      </c>
      <c r="F106" s="40">
        <f>F107</f>
        <v>0</v>
      </c>
      <c r="G106" s="38">
        <f t="shared" si="0"/>
        <v>150000</v>
      </c>
    </row>
    <row r="107" spans="1:7" s="97" customFormat="1" ht="36.75" customHeight="1">
      <c r="A107" s="106" t="s">
        <v>387</v>
      </c>
      <c r="B107" s="22" t="s">
        <v>124</v>
      </c>
      <c r="C107" s="39"/>
      <c r="D107" s="22" t="s">
        <v>453</v>
      </c>
      <c r="E107" s="40">
        <f>E108+E111</f>
        <v>150000</v>
      </c>
      <c r="F107" s="40">
        <f>F108+F111</f>
        <v>0</v>
      </c>
      <c r="G107" s="38">
        <f t="shared" si="0"/>
        <v>150000</v>
      </c>
    </row>
    <row r="108" spans="1:7" s="97" customFormat="1" ht="12.75">
      <c r="A108" s="103" t="s">
        <v>45</v>
      </c>
      <c r="B108" s="22" t="s">
        <v>124</v>
      </c>
      <c r="C108" s="39"/>
      <c r="D108" s="22" t="s">
        <v>454</v>
      </c>
      <c r="E108" s="40">
        <f>E110+E109</f>
        <v>150000</v>
      </c>
      <c r="F108" s="40">
        <f>F110+F109</f>
        <v>0</v>
      </c>
      <c r="G108" s="38">
        <f t="shared" si="0"/>
        <v>150000</v>
      </c>
    </row>
    <row r="109" spans="1:7" s="97" customFormat="1" ht="12.75" hidden="1">
      <c r="A109" s="103" t="s">
        <v>55</v>
      </c>
      <c r="B109" s="22" t="s">
        <v>124</v>
      </c>
      <c r="C109" s="39"/>
      <c r="D109" s="22" t="s">
        <v>455</v>
      </c>
      <c r="E109" s="40">
        <v>0</v>
      </c>
      <c r="F109" s="40">
        <v>0</v>
      </c>
      <c r="G109" s="38">
        <f t="shared" si="0"/>
        <v>0</v>
      </c>
    </row>
    <row r="110" spans="1:7" s="97" customFormat="1" ht="12.75">
      <c r="A110" s="103" t="s">
        <v>56</v>
      </c>
      <c r="B110" s="22" t="s">
        <v>124</v>
      </c>
      <c r="C110" s="39"/>
      <c r="D110" s="22" t="s">
        <v>456</v>
      </c>
      <c r="E110" s="40">
        <v>150000</v>
      </c>
      <c r="F110" s="40">
        <v>0</v>
      </c>
      <c r="G110" s="38">
        <f t="shared" si="0"/>
        <v>150000</v>
      </c>
    </row>
    <row r="111" spans="1:7" s="97" customFormat="1" ht="12.75" hidden="1">
      <c r="A111" s="103" t="s">
        <v>59</v>
      </c>
      <c r="B111" s="22" t="s">
        <v>124</v>
      </c>
      <c r="C111" s="39"/>
      <c r="D111" s="22" t="s">
        <v>457</v>
      </c>
      <c r="E111" s="40">
        <v>0</v>
      </c>
      <c r="F111" s="40">
        <v>0</v>
      </c>
      <c r="G111" s="38">
        <f t="shared" si="0"/>
        <v>0</v>
      </c>
    </row>
    <row r="112" spans="1:7" s="97" customFormat="1" ht="48">
      <c r="A112" s="103" t="s">
        <v>458</v>
      </c>
      <c r="B112" s="22" t="s">
        <v>124</v>
      </c>
      <c r="C112" s="39"/>
      <c r="D112" s="22" t="s">
        <v>459</v>
      </c>
      <c r="E112" s="40">
        <f>E113+E126+E123</f>
        <v>1500400</v>
      </c>
      <c r="F112" s="40">
        <f>F113+F126+F123</f>
        <v>65723.31</v>
      </c>
      <c r="G112" s="38">
        <f t="shared" si="0"/>
        <v>1434676.69</v>
      </c>
    </row>
    <row r="113" spans="1:7" s="97" customFormat="1" ht="36">
      <c r="A113" s="106" t="s">
        <v>387</v>
      </c>
      <c r="B113" s="22" t="s">
        <v>124</v>
      </c>
      <c r="C113" s="39"/>
      <c r="D113" s="22" t="s">
        <v>460</v>
      </c>
      <c r="E113" s="40">
        <f>E114+E121</f>
        <v>1300400</v>
      </c>
      <c r="F113" s="40">
        <f>F114+F121</f>
        <v>41610.31</v>
      </c>
      <c r="G113" s="38">
        <f t="shared" si="0"/>
        <v>1258789.69</v>
      </c>
    </row>
    <row r="114" spans="1:7" s="97" customFormat="1" ht="12.75">
      <c r="A114" s="103" t="s">
        <v>45</v>
      </c>
      <c r="B114" s="22" t="s">
        <v>124</v>
      </c>
      <c r="C114" s="39"/>
      <c r="D114" s="22" t="s">
        <v>461</v>
      </c>
      <c r="E114" s="40">
        <f>E115+E120</f>
        <v>1190400</v>
      </c>
      <c r="F114" s="40">
        <f>F115+F120</f>
        <v>41610.31</v>
      </c>
      <c r="G114" s="38">
        <f t="shared" si="0"/>
        <v>1148789.69</v>
      </c>
    </row>
    <row r="115" spans="1:7" s="97" customFormat="1" ht="12.75">
      <c r="A115" s="103" t="s">
        <v>50</v>
      </c>
      <c r="B115" s="22" t="s">
        <v>124</v>
      </c>
      <c r="C115" s="39"/>
      <c r="D115" s="22" t="s">
        <v>462</v>
      </c>
      <c r="E115" s="40">
        <f>E116+E117+E118+E119</f>
        <v>1155400</v>
      </c>
      <c r="F115" s="40">
        <f>F116+F117+F118+F119</f>
        <v>6610.31</v>
      </c>
      <c r="G115" s="38">
        <f t="shared" si="0"/>
        <v>1148789.69</v>
      </c>
    </row>
    <row r="116" spans="1:7" s="97" customFormat="1" ht="12.75">
      <c r="A116" s="103" t="s">
        <v>52</v>
      </c>
      <c r="B116" s="22" t="s">
        <v>124</v>
      </c>
      <c r="C116" s="39"/>
      <c r="D116" s="22" t="s">
        <v>463</v>
      </c>
      <c r="E116" s="40">
        <v>250000</v>
      </c>
      <c r="F116" s="40">
        <v>0</v>
      </c>
      <c r="G116" s="38">
        <f t="shared" si="0"/>
        <v>250000</v>
      </c>
    </row>
    <row r="117" spans="1:7" s="97" customFormat="1" ht="12.75">
      <c r="A117" s="103" t="s">
        <v>53</v>
      </c>
      <c r="B117" s="22" t="s">
        <v>124</v>
      </c>
      <c r="C117" s="39"/>
      <c r="D117" s="22" t="s">
        <v>464</v>
      </c>
      <c r="E117" s="40">
        <v>350000</v>
      </c>
      <c r="F117" s="40">
        <v>6610.31</v>
      </c>
      <c r="G117" s="38">
        <f t="shared" si="0"/>
        <v>343389.69</v>
      </c>
    </row>
    <row r="118" spans="1:7" s="97" customFormat="1" ht="14.25" customHeight="1">
      <c r="A118" s="103" t="s">
        <v>54</v>
      </c>
      <c r="B118" s="22" t="s">
        <v>124</v>
      </c>
      <c r="C118" s="39"/>
      <c r="D118" s="22" t="s">
        <v>465</v>
      </c>
      <c r="E118" s="40">
        <v>173000</v>
      </c>
      <c r="F118" s="40">
        <v>0</v>
      </c>
      <c r="G118" s="38">
        <f t="shared" si="0"/>
        <v>173000</v>
      </c>
    </row>
    <row r="119" spans="1:7" s="97" customFormat="1" ht="14.25" customHeight="1">
      <c r="A119" s="103" t="s">
        <v>55</v>
      </c>
      <c r="B119" s="22" t="s">
        <v>124</v>
      </c>
      <c r="C119" s="39"/>
      <c r="D119" s="22" t="s">
        <v>466</v>
      </c>
      <c r="E119" s="40">
        <v>382400</v>
      </c>
      <c r="F119" s="40">
        <v>0</v>
      </c>
      <c r="G119" s="38">
        <f t="shared" si="0"/>
        <v>382400</v>
      </c>
    </row>
    <row r="120" spans="1:7" s="97" customFormat="1" ht="15.75" customHeight="1">
      <c r="A120" s="103" t="s">
        <v>56</v>
      </c>
      <c r="B120" s="22" t="s">
        <v>124</v>
      </c>
      <c r="C120" s="39"/>
      <c r="D120" s="22" t="s">
        <v>744</v>
      </c>
      <c r="E120" s="40">
        <v>35000</v>
      </c>
      <c r="F120" s="40">
        <v>35000</v>
      </c>
      <c r="G120" s="38">
        <f t="shared" si="0"/>
        <v>0</v>
      </c>
    </row>
    <row r="121" spans="1:7" s="97" customFormat="1" ht="13.5" customHeight="1">
      <c r="A121" s="103" t="s">
        <v>57</v>
      </c>
      <c r="B121" s="22" t="s">
        <v>124</v>
      </c>
      <c r="C121" s="39"/>
      <c r="D121" s="22" t="s">
        <v>467</v>
      </c>
      <c r="E121" s="40">
        <f>E122</f>
        <v>110000</v>
      </c>
      <c r="F121" s="40">
        <f>F122</f>
        <v>0</v>
      </c>
      <c r="G121" s="38">
        <f t="shared" si="0"/>
        <v>110000</v>
      </c>
    </row>
    <row r="122" spans="1:7" s="97" customFormat="1" ht="20.25" customHeight="1">
      <c r="A122" s="103" t="s">
        <v>58</v>
      </c>
      <c r="B122" s="22" t="s">
        <v>124</v>
      </c>
      <c r="C122" s="39"/>
      <c r="D122" s="22" t="s">
        <v>468</v>
      </c>
      <c r="E122" s="40">
        <v>110000</v>
      </c>
      <c r="F122" s="40"/>
      <c r="G122" s="38">
        <f t="shared" si="0"/>
        <v>110000</v>
      </c>
    </row>
    <row r="123" spans="1:7" s="97" customFormat="1" ht="79.5" customHeight="1">
      <c r="A123" s="103" t="s">
        <v>745</v>
      </c>
      <c r="B123" s="22" t="s">
        <v>124</v>
      </c>
      <c r="C123" s="39"/>
      <c r="D123" s="22" t="s">
        <v>746</v>
      </c>
      <c r="E123" s="40">
        <f>E124</f>
        <v>135000</v>
      </c>
      <c r="F123" s="40">
        <f>F124</f>
        <v>0</v>
      </c>
      <c r="G123" s="38">
        <f t="shared" si="0"/>
        <v>135000</v>
      </c>
    </row>
    <row r="124" spans="1:7" s="97" customFormat="1" ht="14.25" customHeight="1">
      <c r="A124" s="103" t="s">
        <v>45</v>
      </c>
      <c r="B124" s="22" t="s">
        <v>124</v>
      </c>
      <c r="C124" s="39"/>
      <c r="D124" s="22" t="s">
        <v>748</v>
      </c>
      <c r="E124" s="40">
        <f>E125</f>
        <v>135000</v>
      </c>
      <c r="F124" s="40">
        <f>F125</f>
        <v>0</v>
      </c>
      <c r="G124" s="38">
        <f t="shared" si="0"/>
        <v>135000</v>
      </c>
    </row>
    <row r="125" spans="1:7" s="97" customFormat="1" ht="14.25" customHeight="1">
      <c r="A125" s="103" t="s">
        <v>56</v>
      </c>
      <c r="B125" s="22" t="s">
        <v>124</v>
      </c>
      <c r="C125" s="39"/>
      <c r="D125" s="22" t="s">
        <v>747</v>
      </c>
      <c r="E125" s="40">
        <v>135000</v>
      </c>
      <c r="F125" s="40">
        <v>0</v>
      </c>
      <c r="G125" s="38">
        <f t="shared" si="0"/>
        <v>135000</v>
      </c>
    </row>
    <row r="126" spans="1:7" s="97" customFormat="1" ht="20.25" customHeight="1">
      <c r="A126" s="103" t="s">
        <v>181</v>
      </c>
      <c r="B126" s="22" t="s">
        <v>124</v>
      </c>
      <c r="C126" s="39"/>
      <c r="D126" s="22" t="s">
        <v>469</v>
      </c>
      <c r="E126" s="40">
        <f>E127</f>
        <v>65000</v>
      </c>
      <c r="F126" s="40">
        <f>F127</f>
        <v>24113</v>
      </c>
      <c r="G126" s="38">
        <f t="shared" si="0"/>
        <v>40887</v>
      </c>
    </row>
    <row r="127" spans="1:7" s="97" customFormat="1" ht="14.25" customHeight="1">
      <c r="A127" s="103" t="s">
        <v>45</v>
      </c>
      <c r="B127" s="22" t="s">
        <v>124</v>
      </c>
      <c r="C127" s="39"/>
      <c r="D127" s="22" t="s">
        <v>470</v>
      </c>
      <c r="E127" s="40">
        <f>E128</f>
        <v>65000</v>
      </c>
      <c r="F127" s="40">
        <f>F128</f>
        <v>24113</v>
      </c>
      <c r="G127" s="38">
        <f t="shared" si="0"/>
        <v>40887</v>
      </c>
    </row>
    <row r="128" spans="1:7" s="97" customFormat="1" ht="14.25" customHeight="1">
      <c r="A128" s="103" t="s">
        <v>56</v>
      </c>
      <c r="B128" s="22" t="s">
        <v>124</v>
      </c>
      <c r="C128" s="39"/>
      <c r="D128" s="22" t="s">
        <v>471</v>
      </c>
      <c r="E128" s="40">
        <v>65000</v>
      </c>
      <c r="F128" s="40">
        <v>24113</v>
      </c>
      <c r="G128" s="38">
        <f t="shared" si="0"/>
        <v>40887</v>
      </c>
    </row>
    <row r="129" spans="1:7" s="97" customFormat="1" ht="24">
      <c r="A129" s="103" t="s">
        <v>80</v>
      </c>
      <c r="B129" s="22">
        <v>200</v>
      </c>
      <c r="C129" s="39" t="s">
        <v>81</v>
      </c>
      <c r="D129" s="22" t="s">
        <v>130</v>
      </c>
      <c r="E129" s="76">
        <f>E130</f>
        <v>1823700</v>
      </c>
      <c r="F129" s="76">
        <f>F130</f>
        <v>380175</v>
      </c>
      <c r="G129" s="38">
        <f t="shared" si="0"/>
        <v>1443525</v>
      </c>
    </row>
    <row r="130" spans="1:7" s="97" customFormat="1" ht="36">
      <c r="A130" s="103" t="s">
        <v>85</v>
      </c>
      <c r="B130" s="22" t="s">
        <v>124</v>
      </c>
      <c r="C130" s="39"/>
      <c r="D130" s="22" t="s">
        <v>129</v>
      </c>
      <c r="E130" s="40">
        <f>E131+E139+E148+E154</f>
        <v>1823700</v>
      </c>
      <c r="F130" s="40">
        <f>F131+F139+F148+F154</f>
        <v>380175</v>
      </c>
      <c r="G130" s="38">
        <f t="shared" si="0"/>
        <v>1443525</v>
      </c>
    </row>
    <row r="131" spans="1:7" s="97" customFormat="1" ht="12.75">
      <c r="A131" s="103" t="s">
        <v>472</v>
      </c>
      <c r="B131" s="22" t="s">
        <v>124</v>
      </c>
      <c r="C131" s="39"/>
      <c r="D131" s="22" t="s">
        <v>473</v>
      </c>
      <c r="E131" s="40">
        <f>E132</f>
        <v>140000</v>
      </c>
      <c r="F131" s="40">
        <f>F132</f>
        <v>0</v>
      </c>
      <c r="G131" s="38">
        <f t="shared" si="0"/>
        <v>140000</v>
      </c>
    </row>
    <row r="132" spans="1:7" s="97" customFormat="1" ht="81.75" customHeight="1">
      <c r="A132" s="109" t="s">
        <v>474</v>
      </c>
      <c r="B132" s="22" t="s">
        <v>124</v>
      </c>
      <c r="C132" s="39"/>
      <c r="D132" s="22" t="s">
        <v>475</v>
      </c>
      <c r="E132" s="40">
        <f>E133</f>
        <v>140000</v>
      </c>
      <c r="F132" s="40">
        <f>F133</f>
        <v>0</v>
      </c>
      <c r="G132" s="38">
        <f t="shared" si="0"/>
        <v>140000</v>
      </c>
    </row>
    <row r="133" spans="1:7" s="97" customFormat="1" ht="36">
      <c r="A133" s="106" t="s">
        <v>387</v>
      </c>
      <c r="B133" s="22" t="s">
        <v>124</v>
      </c>
      <c r="C133" s="39"/>
      <c r="D133" s="22" t="s">
        <v>476</v>
      </c>
      <c r="E133" s="40">
        <f>E137+E134</f>
        <v>140000</v>
      </c>
      <c r="F133" s="40">
        <f>F137</f>
        <v>0</v>
      </c>
      <c r="G133" s="38">
        <f t="shared" si="0"/>
        <v>140000</v>
      </c>
    </row>
    <row r="134" spans="1:7" s="97" customFormat="1" ht="12.75">
      <c r="A134" s="107" t="s">
        <v>45</v>
      </c>
      <c r="B134" s="22" t="s">
        <v>124</v>
      </c>
      <c r="C134" s="39"/>
      <c r="D134" s="22" t="s">
        <v>985</v>
      </c>
      <c r="E134" s="40">
        <f>E135</f>
        <v>140000</v>
      </c>
      <c r="F134" s="40"/>
      <c r="G134" s="38">
        <f t="shared" si="0"/>
        <v>140000</v>
      </c>
    </row>
    <row r="135" spans="1:7" s="97" customFormat="1" ht="12.75">
      <c r="A135" s="107" t="s">
        <v>50</v>
      </c>
      <c r="B135" s="22" t="s">
        <v>124</v>
      </c>
      <c r="C135" s="39"/>
      <c r="D135" s="22" t="s">
        <v>986</v>
      </c>
      <c r="E135" s="40">
        <f>E136</f>
        <v>140000</v>
      </c>
      <c r="F135" s="40"/>
      <c r="G135" s="38">
        <f t="shared" si="0"/>
        <v>140000</v>
      </c>
    </row>
    <row r="136" spans="1:7" s="97" customFormat="1" ht="12.75">
      <c r="A136" s="107" t="s">
        <v>55</v>
      </c>
      <c r="B136" s="22" t="s">
        <v>124</v>
      </c>
      <c r="C136" s="39"/>
      <c r="D136" s="22" t="s">
        <v>987</v>
      </c>
      <c r="E136" s="40">
        <v>140000</v>
      </c>
      <c r="F136" s="40"/>
      <c r="G136" s="38">
        <f t="shared" si="0"/>
        <v>140000</v>
      </c>
    </row>
    <row r="137" spans="1:7" s="97" customFormat="1" ht="12.75">
      <c r="A137" s="107" t="s">
        <v>57</v>
      </c>
      <c r="B137" s="22" t="s">
        <v>124</v>
      </c>
      <c r="C137" s="39"/>
      <c r="D137" s="22" t="s">
        <v>919</v>
      </c>
      <c r="E137" s="40">
        <f>E138</f>
        <v>0</v>
      </c>
      <c r="F137" s="40">
        <f>F138</f>
        <v>0</v>
      </c>
      <c r="G137" s="38">
        <f t="shared" si="0"/>
        <v>0</v>
      </c>
    </row>
    <row r="138" spans="1:7" s="97" customFormat="1" ht="12.75">
      <c r="A138" s="107" t="s">
        <v>59</v>
      </c>
      <c r="B138" s="22" t="s">
        <v>124</v>
      </c>
      <c r="C138" s="39"/>
      <c r="D138" s="22" t="s">
        <v>918</v>
      </c>
      <c r="E138" s="40">
        <v>0</v>
      </c>
      <c r="F138" s="40">
        <v>0</v>
      </c>
      <c r="G138" s="38">
        <f t="shared" si="0"/>
        <v>0</v>
      </c>
    </row>
    <row r="139" spans="1:7" s="97" customFormat="1" ht="24">
      <c r="A139" s="107" t="s">
        <v>477</v>
      </c>
      <c r="B139" s="22" t="s">
        <v>124</v>
      </c>
      <c r="C139" s="39"/>
      <c r="D139" s="22" t="s">
        <v>478</v>
      </c>
      <c r="E139" s="40">
        <f aca="true" t="shared" si="8" ref="E139:F142">E140</f>
        <v>143000</v>
      </c>
      <c r="F139" s="40">
        <f t="shared" si="8"/>
        <v>0</v>
      </c>
      <c r="G139" s="38">
        <f t="shared" si="0"/>
        <v>143000</v>
      </c>
    </row>
    <row r="140" spans="1:7" s="97" customFormat="1" ht="96.75" customHeight="1">
      <c r="A140" s="109" t="s">
        <v>479</v>
      </c>
      <c r="B140" s="22" t="s">
        <v>124</v>
      </c>
      <c r="C140" s="39"/>
      <c r="D140" s="22" t="s">
        <v>480</v>
      </c>
      <c r="E140" s="40">
        <f t="shared" si="8"/>
        <v>143000</v>
      </c>
      <c r="F140" s="40">
        <f t="shared" si="8"/>
        <v>0</v>
      </c>
      <c r="G140" s="38">
        <f t="shared" si="0"/>
        <v>143000</v>
      </c>
    </row>
    <row r="141" spans="1:7" s="97" customFormat="1" ht="36">
      <c r="A141" s="106" t="s">
        <v>387</v>
      </c>
      <c r="B141" s="22" t="s">
        <v>124</v>
      </c>
      <c r="C141" s="39"/>
      <c r="D141" s="22" t="s">
        <v>481</v>
      </c>
      <c r="E141" s="40">
        <f>E142+E146</f>
        <v>143000</v>
      </c>
      <c r="F141" s="40">
        <f>F142+F146</f>
        <v>0</v>
      </c>
      <c r="G141" s="38">
        <f t="shared" si="0"/>
        <v>143000</v>
      </c>
    </row>
    <row r="142" spans="1:7" s="97" customFormat="1" ht="12.75">
      <c r="A142" s="107" t="s">
        <v>45</v>
      </c>
      <c r="B142" s="22" t="s">
        <v>124</v>
      </c>
      <c r="C142" s="39"/>
      <c r="D142" s="22" t="s">
        <v>482</v>
      </c>
      <c r="E142" s="40">
        <f>E143</f>
        <v>143000</v>
      </c>
      <c r="F142" s="40">
        <f t="shared" si="8"/>
        <v>0</v>
      </c>
      <c r="G142" s="38">
        <f t="shared" si="0"/>
        <v>143000</v>
      </c>
    </row>
    <row r="143" spans="1:7" s="97" customFormat="1" ht="12.75">
      <c r="A143" s="107" t="s">
        <v>50</v>
      </c>
      <c r="B143" s="22" t="s">
        <v>124</v>
      </c>
      <c r="C143" s="39"/>
      <c r="D143" s="22" t="s">
        <v>483</v>
      </c>
      <c r="E143" s="40">
        <f>E145+E144</f>
        <v>143000</v>
      </c>
      <c r="F143" s="40">
        <f>F145+F144</f>
        <v>0</v>
      </c>
      <c r="G143" s="38">
        <f t="shared" si="0"/>
        <v>143000</v>
      </c>
    </row>
    <row r="144" spans="1:7" s="97" customFormat="1" ht="12.75">
      <c r="A144" s="103" t="s">
        <v>53</v>
      </c>
      <c r="B144" s="22" t="s">
        <v>124</v>
      </c>
      <c r="C144" s="39"/>
      <c r="D144" s="22" t="s">
        <v>988</v>
      </c>
      <c r="E144" s="40">
        <v>0</v>
      </c>
      <c r="F144" s="40">
        <v>0</v>
      </c>
      <c r="G144" s="38">
        <f t="shared" si="0"/>
        <v>0</v>
      </c>
    </row>
    <row r="145" spans="1:7" s="97" customFormat="1" ht="12.75">
      <c r="A145" s="107" t="s">
        <v>55</v>
      </c>
      <c r="B145" s="22" t="s">
        <v>124</v>
      </c>
      <c r="C145" s="39"/>
      <c r="D145" s="22" t="s">
        <v>484</v>
      </c>
      <c r="E145" s="40">
        <v>143000</v>
      </c>
      <c r="F145" s="40">
        <v>0</v>
      </c>
      <c r="G145" s="38">
        <f t="shared" si="0"/>
        <v>143000</v>
      </c>
    </row>
    <row r="146" spans="1:7" s="97" customFormat="1" ht="12.75">
      <c r="A146" s="140" t="s">
        <v>57</v>
      </c>
      <c r="B146" s="22" t="s">
        <v>124</v>
      </c>
      <c r="C146" s="39"/>
      <c r="D146" s="22" t="s">
        <v>905</v>
      </c>
      <c r="E146" s="40">
        <f>E147</f>
        <v>0</v>
      </c>
      <c r="F146" s="40">
        <f>F147</f>
        <v>0</v>
      </c>
      <c r="G146" s="38">
        <f t="shared" si="0"/>
        <v>0</v>
      </c>
    </row>
    <row r="147" spans="1:7" s="97" customFormat="1" ht="12.75">
      <c r="A147" s="107" t="s">
        <v>58</v>
      </c>
      <c r="B147" s="22" t="s">
        <v>124</v>
      </c>
      <c r="C147" s="39"/>
      <c r="D147" s="22" t="s">
        <v>906</v>
      </c>
      <c r="E147" s="40">
        <v>0</v>
      </c>
      <c r="F147" s="40">
        <v>0</v>
      </c>
      <c r="G147" s="38">
        <f t="shared" si="0"/>
        <v>0</v>
      </c>
    </row>
    <row r="148" spans="1:7" s="97" customFormat="1" ht="24">
      <c r="A148" s="107" t="s">
        <v>485</v>
      </c>
      <c r="B148" s="22" t="s">
        <v>124</v>
      </c>
      <c r="C148" s="39"/>
      <c r="D148" s="22" t="s">
        <v>486</v>
      </c>
      <c r="E148" s="40">
        <f aca="true" t="shared" si="9" ref="E148:F152">E149</f>
        <v>20000</v>
      </c>
      <c r="F148" s="40">
        <f t="shared" si="9"/>
        <v>0</v>
      </c>
      <c r="G148" s="38">
        <f t="shared" si="0"/>
        <v>20000</v>
      </c>
    </row>
    <row r="149" spans="1:7" s="97" customFormat="1" ht="95.25" customHeight="1">
      <c r="A149" s="109" t="s">
        <v>487</v>
      </c>
      <c r="B149" s="22" t="s">
        <v>124</v>
      </c>
      <c r="C149" s="39"/>
      <c r="D149" s="22" t="s">
        <v>488</v>
      </c>
      <c r="E149" s="40">
        <f t="shared" si="9"/>
        <v>20000</v>
      </c>
      <c r="F149" s="40">
        <f t="shared" si="9"/>
        <v>0</v>
      </c>
      <c r="G149" s="38">
        <f t="shared" si="0"/>
        <v>20000</v>
      </c>
    </row>
    <row r="150" spans="1:7" s="97" customFormat="1" ht="36">
      <c r="A150" s="106" t="s">
        <v>387</v>
      </c>
      <c r="B150" s="22" t="s">
        <v>124</v>
      </c>
      <c r="C150" s="39"/>
      <c r="D150" s="22" t="s">
        <v>489</v>
      </c>
      <c r="E150" s="40">
        <f t="shared" si="9"/>
        <v>20000</v>
      </c>
      <c r="F150" s="40">
        <f t="shared" si="9"/>
        <v>0</v>
      </c>
      <c r="G150" s="38">
        <f t="shared" si="0"/>
        <v>20000</v>
      </c>
    </row>
    <row r="151" spans="1:7" s="97" customFormat="1" ht="12.75">
      <c r="A151" s="107" t="s">
        <v>45</v>
      </c>
      <c r="B151" s="22" t="s">
        <v>124</v>
      </c>
      <c r="C151" s="39"/>
      <c r="D151" s="22" t="s">
        <v>490</v>
      </c>
      <c r="E151" s="40">
        <f t="shared" si="9"/>
        <v>20000</v>
      </c>
      <c r="F151" s="40">
        <f t="shared" si="9"/>
        <v>0</v>
      </c>
      <c r="G151" s="38">
        <f t="shared" si="0"/>
        <v>20000</v>
      </c>
    </row>
    <row r="152" spans="1:7" s="97" customFormat="1" ht="12.75">
      <c r="A152" s="107" t="s">
        <v>50</v>
      </c>
      <c r="B152" s="22" t="s">
        <v>124</v>
      </c>
      <c r="C152" s="39"/>
      <c r="D152" s="22" t="s">
        <v>491</v>
      </c>
      <c r="E152" s="40">
        <f t="shared" si="9"/>
        <v>20000</v>
      </c>
      <c r="F152" s="40">
        <f t="shared" si="9"/>
        <v>0</v>
      </c>
      <c r="G152" s="38">
        <f t="shared" si="0"/>
        <v>20000</v>
      </c>
    </row>
    <row r="153" spans="1:7" s="97" customFormat="1" ht="12.75">
      <c r="A153" s="107" t="s">
        <v>55</v>
      </c>
      <c r="B153" s="22" t="s">
        <v>124</v>
      </c>
      <c r="C153" s="39"/>
      <c r="D153" s="22" t="s">
        <v>492</v>
      </c>
      <c r="E153" s="40">
        <v>20000</v>
      </c>
      <c r="F153" s="40">
        <v>0</v>
      </c>
      <c r="G153" s="38">
        <f t="shared" si="0"/>
        <v>20000</v>
      </c>
    </row>
    <row r="154" spans="1:7" s="97" customFormat="1" ht="24">
      <c r="A154" s="107" t="s">
        <v>391</v>
      </c>
      <c r="B154" s="22" t="s">
        <v>124</v>
      </c>
      <c r="C154" s="39"/>
      <c r="D154" s="22" t="s">
        <v>493</v>
      </c>
      <c r="E154" s="40">
        <f aca="true" t="shared" si="10" ref="E154:F158">E155</f>
        <v>1520700</v>
      </c>
      <c r="F154" s="40">
        <f t="shared" si="10"/>
        <v>380175</v>
      </c>
      <c r="G154" s="38">
        <f t="shared" si="0"/>
        <v>1140525</v>
      </c>
    </row>
    <row r="155" spans="1:7" s="97" customFormat="1" ht="79.5" customHeight="1">
      <c r="A155" s="107" t="s">
        <v>494</v>
      </c>
      <c r="B155" s="22" t="s">
        <v>124</v>
      </c>
      <c r="C155" s="39"/>
      <c r="D155" s="22" t="s">
        <v>495</v>
      </c>
      <c r="E155" s="40">
        <f t="shared" si="10"/>
        <v>1520700</v>
      </c>
      <c r="F155" s="40">
        <f t="shared" si="10"/>
        <v>380175</v>
      </c>
      <c r="G155" s="38">
        <f t="shared" si="0"/>
        <v>1140525</v>
      </c>
    </row>
    <row r="156" spans="1:7" s="97" customFormat="1" ht="12.75">
      <c r="A156" s="103" t="s">
        <v>157</v>
      </c>
      <c r="B156" s="22" t="s">
        <v>124</v>
      </c>
      <c r="C156" s="39"/>
      <c r="D156" s="22" t="s">
        <v>496</v>
      </c>
      <c r="E156" s="40">
        <f t="shared" si="10"/>
        <v>1520700</v>
      </c>
      <c r="F156" s="40">
        <f t="shared" si="10"/>
        <v>380175</v>
      </c>
      <c r="G156" s="38">
        <f t="shared" si="0"/>
        <v>1140525</v>
      </c>
    </row>
    <row r="157" spans="1:7" s="97" customFormat="1" ht="12.75">
      <c r="A157" s="103" t="s">
        <v>45</v>
      </c>
      <c r="B157" s="22" t="s">
        <v>124</v>
      </c>
      <c r="C157" s="39"/>
      <c r="D157" s="22" t="s">
        <v>497</v>
      </c>
      <c r="E157" s="40">
        <f t="shared" si="10"/>
        <v>1520700</v>
      </c>
      <c r="F157" s="40">
        <f t="shared" si="10"/>
        <v>380175</v>
      </c>
      <c r="G157" s="38">
        <f t="shared" si="0"/>
        <v>1140525</v>
      </c>
    </row>
    <row r="158" spans="1:7" s="97" customFormat="1" ht="12.75">
      <c r="A158" s="103" t="s">
        <v>100</v>
      </c>
      <c r="B158" s="22" t="s">
        <v>124</v>
      </c>
      <c r="C158" s="39"/>
      <c r="D158" s="22" t="s">
        <v>498</v>
      </c>
      <c r="E158" s="40">
        <f t="shared" si="10"/>
        <v>1520700</v>
      </c>
      <c r="F158" s="40">
        <f t="shared" si="10"/>
        <v>380175</v>
      </c>
      <c r="G158" s="38">
        <f t="shared" si="0"/>
        <v>1140525</v>
      </c>
    </row>
    <row r="159" spans="1:7" s="97" customFormat="1" ht="24">
      <c r="A159" s="103" t="s">
        <v>101</v>
      </c>
      <c r="B159" s="22">
        <v>200</v>
      </c>
      <c r="C159" s="39" t="s">
        <v>82</v>
      </c>
      <c r="D159" s="22" t="s">
        <v>499</v>
      </c>
      <c r="E159" s="40">
        <v>1520700</v>
      </c>
      <c r="F159" s="40">
        <v>380175</v>
      </c>
      <c r="G159" s="38">
        <f t="shared" si="0"/>
        <v>1140525</v>
      </c>
    </row>
    <row r="160" spans="1:7" s="97" customFormat="1" ht="12.75">
      <c r="A160" s="128" t="s">
        <v>86</v>
      </c>
      <c r="B160" s="129">
        <v>200</v>
      </c>
      <c r="C160" s="130" t="s">
        <v>87</v>
      </c>
      <c r="D160" s="129" t="s">
        <v>131</v>
      </c>
      <c r="E160" s="131">
        <f>E161+E220</f>
        <v>21108000</v>
      </c>
      <c r="F160" s="131">
        <f>F161+F220</f>
        <v>18160</v>
      </c>
      <c r="G160" s="38">
        <f aca="true" t="shared" si="11" ref="G160:G277">E160-F160</f>
        <v>21089840</v>
      </c>
    </row>
    <row r="161" spans="1:7" s="97" customFormat="1" ht="12.75">
      <c r="A161" s="103" t="s">
        <v>265</v>
      </c>
      <c r="B161" s="22" t="s">
        <v>124</v>
      </c>
      <c r="C161" s="39"/>
      <c r="D161" s="22" t="s">
        <v>186</v>
      </c>
      <c r="E161" s="76">
        <f>E162+E210</f>
        <v>21058000</v>
      </c>
      <c r="F161" s="76">
        <f>F162+F210</f>
        <v>18160</v>
      </c>
      <c r="G161" s="38">
        <f t="shared" si="11"/>
        <v>21039840</v>
      </c>
    </row>
    <row r="162" spans="1:7" s="97" customFormat="1" ht="48">
      <c r="A162" s="103" t="s">
        <v>500</v>
      </c>
      <c r="B162" s="22" t="s">
        <v>124</v>
      </c>
      <c r="C162" s="39"/>
      <c r="D162" s="22" t="s">
        <v>501</v>
      </c>
      <c r="E162" s="40">
        <f>E168+E172+E177+E187+E201+E205+E163+E196</f>
        <v>21058000</v>
      </c>
      <c r="F162" s="40">
        <f>F168+F172+F177+F187+F201+F205+F196+F163</f>
        <v>0</v>
      </c>
      <c r="G162" s="38">
        <f t="shared" si="11"/>
        <v>21058000</v>
      </c>
    </row>
    <row r="163" spans="1:7" s="97" customFormat="1" ht="156">
      <c r="A163" s="103" t="s">
        <v>841</v>
      </c>
      <c r="B163" s="22" t="s">
        <v>124</v>
      </c>
      <c r="C163" s="39"/>
      <c r="D163" s="22" t="s">
        <v>842</v>
      </c>
      <c r="E163" s="40">
        <f aca="true" t="shared" si="12" ref="E163:F166">E164</f>
        <v>0</v>
      </c>
      <c r="F163" s="40">
        <f t="shared" si="12"/>
        <v>0</v>
      </c>
      <c r="G163" s="38">
        <f t="shared" si="11"/>
        <v>0</v>
      </c>
    </row>
    <row r="164" spans="1:7" s="97" customFormat="1" ht="36">
      <c r="A164" s="106" t="s">
        <v>387</v>
      </c>
      <c r="B164" s="22" t="s">
        <v>124</v>
      </c>
      <c r="C164" s="39"/>
      <c r="D164" s="22" t="s">
        <v>843</v>
      </c>
      <c r="E164" s="40">
        <f t="shared" si="12"/>
        <v>0</v>
      </c>
      <c r="F164" s="40">
        <f t="shared" si="12"/>
        <v>0</v>
      </c>
      <c r="G164" s="38">
        <f t="shared" si="11"/>
        <v>0</v>
      </c>
    </row>
    <row r="165" spans="1:7" s="97" customFormat="1" ht="12.75">
      <c r="A165" s="103" t="s">
        <v>45</v>
      </c>
      <c r="B165" s="22" t="s">
        <v>124</v>
      </c>
      <c r="C165" s="39"/>
      <c r="D165" s="22" t="s">
        <v>844</v>
      </c>
      <c r="E165" s="40">
        <f t="shared" si="12"/>
        <v>0</v>
      </c>
      <c r="F165" s="40">
        <f t="shared" si="12"/>
        <v>0</v>
      </c>
      <c r="G165" s="38">
        <f t="shared" si="11"/>
        <v>0</v>
      </c>
    </row>
    <row r="166" spans="1:7" s="97" customFormat="1" ht="12.75">
      <c r="A166" s="103" t="s">
        <v>50</v>
      </c>
      <c r="B166" s="22" t="s">
        <v>124</v>
      </c>
      <c r="C166" s="39"/>
      <c r="D166" s="22" t="s">
        <v>845</v>
      </c>
      <c r="E166" s="40">
        <f t="shared" si="12"/>
        <v>0</v>
      </c>
      <c r="F166" s="40">
        <f t="shared" si="12"/>
        <v>0</v>
      </c>
      <c r="G166" s="38">
        <f t="shared" si="11"/>
        <v>0</v>
      </c>
    </row>
    <row r="167" spans="1:7" s="97" customFormat="1" ht="12.75">
      <c r="A167" s="103" t="s">
        <v>55</v>
      </c>
      <c r="B167" s="22" t="s">
        <v>124</v>
      </c>
      <c r="C167" s="39"/>
      <c r="D167" s="22" t="s">
        <v>846</v>
      </c>
      <c r="E167" s="40">
        <v>0</v>
      </c>
      <c r="F167" s="40">
        <v>0</v>
      </c>
      <c r="G167" s="38">
        <f t="shared" si="11"/>
        <v>0</v>
      </c>
    </row>
    <row r="168" spans="1:7" s="97" customFormat="1" ht="120.75" customHeight="1">
      <c r="A168" s="108" t="s">
        <v>502</v>
      </c>
      <c r="B168" s="22" t="s">
        <v>124</v>
      </c>
      <c r="C168" s="39"/>
      <c r="D168" s="22" t="s">
        <v>503</v>
      </c>
      <c r="E168" s="40">
        <f aca="true" t="shared" si="13" ref="E168:F170">E169</f>
        <v>600000</v>
      </c>
      <c r="F168" s="40">
        <f t="shared" si="13"/>
        <v>0</v>
      </c>
      <c r="G168" s="38">
        <f t="shared" si="11"/>
        <v>600000</v>
      </c>
    </row>
    <row r="169" spans="1:7" s="97" customFormat="1" ht="45.75" customHeight="1">
      <c r="A169" s="103" t="s">
        <v>504</v>
      </c>
      <c r="B169" s="22" t="s">
        <v>124</v>
      </c>
      <c r="C169" s="39"/>
      <c r="D169" s="22" t="s">
        <v>505</v>
      </c>
      <c r="E169" s="40">
        <f t="shared" si="13"/>
        <v>600000</v>
      </c>
      <c r="F169" s="40">
        <f t="shared" si="13"/>
        <v>0</v>
      </c>
      <c r="G169" s="38">
        <f t="shared" si="11"/>
        <v>600000</v>
      </c>
    </row>
    <row r="170" spans="1:7" s="97" customFormat="1" ht="18" customHeight="1">
      <c r="A170" s="103" t="s">
        <v>57</v>
      </c>
      <c r="B170" s="22" t="s">
        <v>124</v>
      </c>
      <c r="C170" s="39"/>
      <c r="D170" s="22" t="s">
        <v>889</v>
      </c>
      <c r="E170" s="40">
        <f t="shared" si="13"/>
        <v>600000</v>
      </c>
      <c r="F170" s="40">
        <f t="shared" si="13"/>
        <v>0</v>
      </c>
      <c r="G170" s="38">
        <f t="shared" si="11"/>
        <v>600000</v>
      </c>
    </row>
    <row r="171" spans="1:7" s="97" customFormat="1" ht="18" customHeight="1">
      <c r="A171" s="103" t="s">
        <v>58</v>
      </c>
      <c r="B171" s="22" t="s">
        <v>124</v>
      </c>
      <c r="C171" s="39"/>
      <c r="D171" s="22" t="s">
        <v>890</v>
      </c>
      <c r="E171" s="40">
        <v>600000</v>
      </c>
      <c r="F171" s="40">
        <v>0</v>
      </c>
      <c r="G171" s="38">
        <f t="shared" si="11"/>
        <v>600000</v>
      </c>
    </row>
    <row r="172" spans="1:7" s="97" customFormat="1" ht="119.25" customHeight="1">
      <c r="A172" s="110" t="s">
        <v>994</v>
      </c>
      <c r="B172" s="22" t="s">
        <v>124</v>
      </c>
      <c r="C172" s="39"/>
      <c r="D172" s="22" t="s">
        <v>993</v>
      </c>
      <c r="E172" s="40">
        <f aca="true" t="shared" si="14" ref="E172:F175">E173</f>
        <v>2148200</v>
      </c>
      <c r="F172" s="40">
        <f t="shared" si="14"/>
        <v>0</v>
      </c>
      <c r="G172" s="38">
        <f t="shared" si="11"/>
        <v>2148200</v>
      </c>
    </row>
    <row r="173" spans="1:7" s="97" customFormat="1" ht="34.5" customHeight="1">
      <c r="A173" s="106" t="s">
        <v>387</v>
      </c>
      <c r="B173" s="22" t="s">
        <v>124</v>
      </c>
      <c r="C173" s="39"/>
      <c r="D173" s="22" t="s">
        <v>992</v>
      </c>
      <c r="E173" s="40">
        <f t="shared" si="14"/>
        <v>2148200</v>
      </c>
      <c r="F173" s="40">
        <f t="shared" si="14"/>
        <v>0</v>
      </c>
      <c r="G173" s="38">
        <f t="shared" si="11"/>
        <v>2148200</v>
      </c>
    </row>
    <row r="174" spans="1:7" s="97" customFormat="1" ht="15.75" customHeight="1">
      <c r="A174" s="103" t="s">
        <v>45</v>
      </c>
      <c r="B174" s="22" t="s">
        <v>124</v>
      </c>
      <c r="C174" s="39"/>
      <c r="D174" s="22" t="s">
        <v>991</v>
      </c>
      <c r="E174" s="40">
        <f t="shared" si="14"/>
        <v>2148200</v>
      </c>
      <c r="F174" s="40">
        <f t="shared" si="14"/>
        <v>0</v>
      </c>
      <c r="G174" s="38">
        <f t="shared" si="11"/>
        <v>2148200</v>
      </c>
    </row>
    <row r="175" spans="1:7" s="97" customFormat="1" ht="15" customHeight="1">
      <c r="A175" s="103" t="s">
        <v>50</v>
      </c>
      <c r="B175" s="22" t="s">
        <v>124</v>
      </c>
      <c r="C175" s="39"/>
      <c r="D175" s="22" t="s">
        <v>990</v>
      </c>
      <c r="E175" s="40">
        <f t="shared" si="14"/>
        <v>2148200</v>
      </c>
      <c r="F175" s="40">
        <f t="shared" si="14"/>
        <v>0</v>
      </c>
      <c r="G175" s="38">
        <f t="shared" si="11"/>
        <v>2148200</v>
      </c>
    </row>
    <row r="176" spans="1:7" s="97" customFormat="1" ht="17.25" customHeight="1">
      <c r="A176" s="103" t="s">
        <v>55</v>
      </c>
      <c r="B176" s="22" t="s">
        <v>124</v>
      </c>
      <c r="C176" s="39"/>
      <c r="D176" s="22" t="s">
        <v>989</v>
      </c>
      <c r="E176" s="40">
        <v>2148200</v>
      </c>
      <c r="F176" s="40">
        <v>0</v>
      </c>
      <c r="G176" s="38">
        <f t="shared" si="11"/>
        <v>2148200</v>
      </c>
    </row>
    <row r="177" spans="1:7" s="97" customFormat="1" ht="123.75" customHeight="1">
      <c r="A177" s="108" t="s">
        <v>506</v>
      </c>
      <c r="B177" s="59" t="s">
        <v>124</v>
      </c>
      <c r="C177" s="60"/>
      <c r="D177" s="59" t="s">
        <v>508</v>
      </c>
      <c r="E177" s="78">
        <f>E182+E178</f>
        <v>293800</v>
      </c>
      <c r="F177" s="78">
        <f>F182+F178</f>
        <v>0</v>
      </c>
      <c r="G177" s="38">
        <f t="shared" si="11"/>
        <v>293800</v>
      </c>
    </row>
    <row r="178" spans="1:7" s="97" customFormat="1" ht="0.75" customHeight="1">
      <c r="A178" s="121" t="s">
        <v>749</v>
      </c>
      <c r="B178" s="59" t="s">
        <v>124</v>
      </c>
      <c r="C178" s="60"/>
      <c r="D178" s="59" t="s">
        <v>750</v>
      </c>
      <c r="E178" s="78">
        <f aca="true" t="shared" si="15" ref="E178:F180">E179</f>
        <v>0</v>
      </c>
      <c r="F178" s="78">
        <f t="shared" si="15"/>
        <v>0</v>
      </c>
      <c r="G178" s="38">
        <f t="shared" si="11"/>
        <v>0</v>
      </c>
    </row>
    <row r="179" spans="1:7" s="97" customFormat="1" ht="11.25" customHeight="1" hidden="1">
      <c r="A179" s="121" t="s">
        <v>45</v>
      </c>
      <c r="B179" s="59" t="s">
        <v>124</v>
      </c>
      <c r="C179" s="60"/>
      <c r="D179" s="59" t="s">
        <v>751</v>
      </c>
      <c r="E179" s="78">
        <f t="shared" si="15"/>
        <v>0</v>
      </c>
      <c r="F179" s="78">
        <f t="shared" si="15"/>
        <v>0</v>
      </c>
      <c r="G179" s="38">
        <f t="shared" si="11"/>
        <v>0</v>
      </c>
    </row>
    <row r="180" spans="1:7" s="97" customFormat="1" ht="15.75" customHeight="1" hidden="1">
      <c r="A180" s="121" t="s">
        <v>583</v>
      </c>
      <c r="B180" s="59" t="s">
        <v>124</v>
      </c>
      <c r="C180" s="60"/>
      <c r="D180" s="59" t="s">
        <v>752</v>
      </c>
      <c r="E180" s="78">
        <f t="shared" si="15"/>
        <v>0</v>
      </c>
      <c r="F180" s="78">
        <f t="shared" si="15"/>
        <v>0</v>
      </c>
      <c r="G180" s="38">
        <f t="shared" si="11"/>
        <v>0</v>
      </c>
    </row>
    <row r="181" spans="1:7" s="97" customFormat="1" ht="15" customHeight="1" hidden="1">
      <c r="A181" s="121" t="s">
        <v>194</v>
      </c>
      <c r="B181" s="59" t="s">
        <v>124</v>
      </c>
      <c r="C181" s="60"/>
      <c r="D181" s="59" t="s">
        <v>753</v>
      </c>
      <c r="E181" s="78">
        <v>0</v>
      </c>
      <c r="F181" s="78">
        <v>0</v>
      </c>
      <c r="G181" s="38">
        <f t="shared" si="11"/>
        <v>0</v>
      </c>
    </row>
    <row r="182" spans="1:7" s="97" customFormat="1" ht="37.5" customHeight="1">
      <c r="A182" s="103" t="s">
        <v>382</v>
      </c>
      <c r="B182" s="22" t="s">
        <v>124</v>
      </c>
      <c r="C182" s="39"/>
      <c r="D182" s="59" t="s">
        <v>507</v>
      </c>
      <c r="E182" s="40">
        <f>E183</f>
        <v>293800</v>
      </c>
      <c r="F182" s="40">
        <f>F183</f>
        <v>0</v>
      </c>
      <c r="G182" s="38">
        <f t="shared" si="11"/>
        <v>293800</v>
      </c>
    </row>
    <row r="183" spans="1:7" s="97" customFormat="1" ht="15" customHeight="1">
      <c r="A183" s="103" t="s">
        <v>45</v>
      </c>
      <c r="B183" s="22" t="s">
        <v>124</v>
      </c>
      <c r="C183" s="39"/>
      <c r="D183" s="59" t="s">
        <v>510</v>
      </c>
      <c r="E183" s="40">
        <f>E184</f>
        <v>293800</v>
      </c>
      <c r="F183" s="40">
        <f>F184</f>
        <v>0</v>
      </c>
      <c r="G183" s="38">
        <f t="shared" si="11"/>
        <v>293800</v>
      </c>
    </row>
    <row r="184" spans="1:7" s="97" customFormat="1" ht="15" customHeight="1">
      <c r="A184" s="103" t="s">
        <v>50</v>
      </c>
      <c r="B184" s="22" t="s">
        <v>124</v>
      </c>
      <c r="C184" s="39"/>
      <c r="D184" s="59" t="s">
        <v>509</v>
      </c>
      <c r="E184" s="40">
        <f>E186+E185</f>
        <v>293800</v>
      </c>
      <c r="F184" s="40">
        <f>F186+F185</f>
        <v>0</v>
      </c>
      <c r="G184" s="38">
        <f t="shared" si="11"/>
        <v>293800</v>
      </c>
    </row>
    <row r="185" spans="1:7" s="97" customFormat="1" ht="15" customHeight="1">
      <c r="A185" s="135" t="s">
        <v>584</v>
      </c>
      <c r="B185" s="22" t="s">
        <v>124</v>
      </c>
      <c r="C185" s="39"/>
      <c r="D185" s="59" t="s">
        <v>827</v>
      </c>
      <c r="E185" s="40">
        <v>0</v>
      </c>
      <c r="F185" s="40">
        <v>0</v>
      </c>
      <c r="G185" s="38">
        <f t="shared" si="11"/>
        <v>0</v>
      </c>
    </row>
    <row r="186" spans="1:7" s="97" customFormat="1" ht="15" customHeight="1">
      <c r="A186" s="123" t="s">
        <v>55</v>
      </c>
      <c r="B186" s="22" t="s">
        <v>124</v>
      </c>
      <c r="C186" s="39"/>
      <c r="D186" s="59" t="s">
        <v>511</v>
      </c>
      <c r="E186" s="40">
        <v>293800</v>
      </c>
      <c r="F186" s="40">
        <v>0</v>
      </c>
      <c r="G186" s="38">
        <f t="shared" si="11"/>
        <v>293800</v>
      </c>
    </row>
    <row r="187" spans="1:7" s="97" customFormat="1" ht="84" customHeight="1">
      <c r="A187" s="108" t="s">
        <v>512</v>
      </c>
      <c r="B187" s="22" t="s">
        <v>124</v>
      </c>
      <c r="C187" s="39"/>
      <c r="D187" s="59" t="s">
        <v>513</v>
      </c>
      <c r="E187" s="40">
        <f aca="true" t="shared" si="16" ref="E187:F189">E188</f>
        <v>6306000</v>
      </c>
      <c r="F187" s="40">
        <f t="shared" si="16"/>
        <v>0</v>
      </c>
      <c r="G187" s="38">
        <f t="shared" si="11"/>
        <v>6306000</v>
      </c>
    </row>
    <row r="188" spans="1:7" s="97" customFormat="1" ht="36.75" customHeight="1">
      <c r="A188" s="103" t="s">
        <v>382</v>
      </c>
      <c r="B188" s="22" t="s">
        <v>124</v>
      </c>
      <c r="C188" s="39"/>
      <c r="D188" s="59" t="s">
        <v>514</v>
      </c>
      <c r="E188" s="40">
        <f>E189+E193</f>
        <v>6306000</v>
      </c>
      <c r="F188" s="40">
        <f>F189+F193</f>
        <v>0</v>
      </c>
      <c r="G188" s="38">
        <f t="shared" si="11"/>
        <v>6306000</v>
      </c>
    </row>
    <row r="189" spans="1:7" s="97" customFormat="1" ht="15" customHeight="1">
      <c r="A189" s="103" t="s">
        <v>45</v>
      </c>
      <c r="B189" s="22" t="s">
        <v>124</v>
      </c>
      <c r="C189" s="39"/>
      <c r="D189" s="59" t="s">
        <v>515</v>
      </c>
      <c r="E189" s="40">
        <f t="shared" si="16"/>
        <v>5506000</v>
      </c>
      <c r="F189" s="40">
        <f t="shared" si="16"/>
        <v>0</v>
      </c>
      <c r="G189" s="38">
        <f t="shared" si="11"/>
        <v>5506000</v>
      </c>
    </row>
    <row r="190" spans="1:7" s="97" customFormat="1" ht="15" customHeight="1">
      <c r="A190" s="103" t="s">
        <v>50</v>
      </c>
      <c r="B190" s="22" t="s">
        <v>124</v>
      </c>
      <c r="C190" s="39"/>
      <c r="D190" s="59" t="s">
        <v>516</v>
      </c>
      <c r="E190" s="40">
        <f>E191+E192</f>
        <v>5506000</v>
      </c>
      <c r="F190" s="40">
        <f>F191+F192</f>
        <v>0</v>
      </c>
      <c r="G190" s="38">
        <f t="shared" si="11"/>
        <v>5506000</v>
      </c>
    </row>
    <row r="191" spans="1:7" s="97" customFormat="1" ht="18.75" customHeight="1">
      <c r="A191" s="103" t="s">
        <v>54</v>
      </c>
      <c r="B191" s="22" t="s">
        <v>124</v>
      </c>
      <c r="C191" s="39"/>
      <c r="D191" s="59" t="s">
        <v>517</v>
      </c>
      <c r="E191" s="40">
        <v>5506000</v>
      </c>
      <c r="F191" s="40">
        <v>0</v>
      </c>
      <c r="G191" s="38">
        <f t="shared" si="11"/>
        <v>5506000</v>
      </c>
    </row>
    <row r="192" spans="1:7" s="97" customFormat="1" ht="18.75" customHeight="1">
      <c r="A192" s="103" t="s">
        <v>55</v>
      </c>
      <c r="B192" s="22" t="s">
        <v>124</v>
      </c>
      <c r="C192" s="39"/>
      <c r="D192" s="59" t="s">
        <v>847</v>
      </c>
      <c r="E192" s="40">
        <v>0</v>
      </c>
      <c r="F192" s="40">
        <v>0</v>
      </c>
      <c r="G192" s="38">
        <f t="shared" si="11"/>
        <v>0</v>
      </c>
    </row>
    <row r="193" spans="1:7" s="97" customFormat="1" ht="18.75" customHeight="1">
      <c r="A193" s="103" t="s">
        <v>57</v>
      </c>
      <c r="B193" s="22" t="s">
        <v>124</v>
      </c>
      <c r="C193" s="39"/>
      <c r="D193" s="59" t="s">
        <v>754</v>
      </c>
      <c r="E193" s="40">
        <f>E195+E194</f>
        <v>800000</v>
      </c>
      <c r="F193" s="40">
        <f>F195+F194</f>
        <v>0</v>
      </c>
      <c r="G193" s="38">
        <f t="shared" si="11"/>
        <v>800000</v>
      </c>
    </row>
    <row r="194" spans="1:7" s="97" customFormat="1" ht="18.75" customHeight="1">
      <c r="A194" s="103" t="s">
        <v>58</v>
      </c>
      <c r="B194" s="22" t="s">
        <v>124</v>
      </c>
      <c r="C194" s="39"/>
      <c r="D194" s="59" t="s">
        <v>920</v>
      </c>
      <c r="E194" s="40">
        <v>0</v>
      </c>
      <c r="F194" s="40">
        <v>0</v>
      </c>
      <c r="G194" s="38">
        <f t="shared" si="11"/>
        <v>0</v>
      </c>
    </row>
    <row r="195" spans="1:7" s="97" customFormat="1" ht="18.75" customHeight="1">
      <c r="A195" s="103" t="s">
        <v>59</v>
      </c>
      <c r="B195" s="22" t="s">
        <v>124</v>
      </c>
      <c r="C195" s="39"/>
      <c r="D195" s="59" t="s">
        <v>755</v>
      </c>
      <c r="E195" s="40">
        <v>800000</v>
      </c>
      <c r="F195" s="40">
        <v>0</v>
      </c>
      <c r="G195" s="38">
        <f t="shared" si="11"/>
        <v>800000</v>
      </c>
    </row>
    <row r="196" spans="1:7" s="97" customFormat="1" ht="49.5" customHeight="1">
      <c r="A196" s="103" t="s">
        <v>911</v>
      </c>
      <c r="B196" s="22" t="s">
        <v>124</v>
      </c>
      <c r="C196" s="39"/>
      <c r="D196" s="59" t="s">
        <v>912</v>
      </c>
      <c r="E196" s="40">
        <f aca="true" t="shared" si="17" ref="E196:F199">E197</f>
        <v>0</v>
      </c>
      <c r="F196" s="40">
        <f t="shared" si="17"/>
        <v>0</v>
      </c>
      <c r="G196" s="38">
        <f t="shared" si="11"/>
        <v>0</v>
      </c>
    </row>
    <row r="197" spans="1:7" s="97" customFormat="1" ht="36.75" customHeight="1">
      <c r="A197" s="103" t="s">
        <v>382</v>
      </c>
      <c r="B197" s="22" t="s">
        <v>124</v>
      </c>
      <c r="C197" s="39"/>
      <c r="D197" s="59" t="s">
        <v>915</v>
      </c>
      <c r="E197" s="40">
        <f t="shared" si="17"/>
        <v>0</v>
      </c>
      <c r="F197" s="40">
        <f t="shared" si="17"/>
        <v>0</v>
      </c>
      <c r="G197" s="38">
        <f t="shared" si="11"/>
        <v>0</v>
      </c>
    </row>
    <row r="198" spans="1:7" s="97" customFormat="1" ht="18.75" customHeight="1">
      <c r="A198" s="103" t="s">
        <v>45</v>
      </c>
      <c r="B198" s="22" t="s">
        <v>124</v>
      </c>
      <c r="C198" s="39"/>
      <c r="D198" s="59" t="s">
        <v>913</v>
      </c>
      <c r="E198" s="40">
        <f t="shared" si="17"/>
        <v>0</v>
      </c>
      <c r="F198" s="40">
        <f t="shared" si="17"/>
        <v>0</v>
      </c>
      <c r="G198" s="38">
        <f t="shared" si="11"/>
        <v>0</v>
      </c>
    </row>
    <row r="199" spans="1:7" s="97" customFormat="1" ht="16.5" customHeight="1">
      <c r="A199" s="103" t="s">
        <v>50</v>
      </c>
      <c r="B199" s="22" t="s">
        <v>124</v>
      </c>
      <c r="C199" s="39"/>
      <c r="D199" s="59" t="s">
        <v>914</v>
      </c>
      <c r="E199" s="40">
        <f t="shared" si="17"/>
        <v>0</v>
      </c>
      <c r="F199" s="40">
        <f t="shared" si="17"/>
        <v>0</v>
      </c>
      <c r="G199" s="38">
        <f t="shared" si="11"/>
        <v>0</v>
      </c>
    </row>
    <row r="200" spans="1:7" s="97" customFormat="1" ht="14.25" customHeight="1">
      <c r="A200" s="103" t="s">
        <v>55</v>
      </c>
      <c r="B200" s="22" t="s">
        <v>124</v>
      </c>
      <c r="C200" s="39"/>
      <c r="D200" s="59" t="s">
        <v>916</v>
      </c>
      <c r="E200" s="40">
        <v>0</v>
      </c>
      <c r="F200" s="40">
        <v>0</v>
      </c>
      <c r="G200" s="38">
        <f t="shared" si="11"/>
        <v>0</v>
      </c>
    </row>
    <row r="201" spans="1:7" s="97" customFormat="1" ht="108.75" customHeight="1">
      <c r="A201" s="108" t="s">
        <v>518</v>
      </c>
      <c r="B201" s="22" t="s">
        <v>124</v>
      </c>
      <c r="C201" s="39"/>
      <c r="D201" s="59" t="s">
        <v>519</v>
      </c>
      <c r="E201" s="40">
        <f aca="true" t="shared" si="18" ref="E201:F203">E202</f>
        <v>9400000</v>
      </c>
      <c r="F201" s="40">
        <f t="shared" si="18"/>
        <v>0</v>
      </c>
      <c r="G201" s="38">
        <f t="shared" si="11"/>
        <v>9400000</v>
      </c>
    </row>
    <row r="202" spans="1:7" s="97" customFormat="1" ht="41.25" customHeight="1">
      <c r="A202" s="103" t="s">
        <v>504</v>
      </c>
      <c r="B202" s="22" t="s">
        <v>124</v>
      </c>
      <c r="C202" s="39"/>
      <c r="D202" s="59" t="s">
        <v>520</v>
      </c>
      <c r="E202" s="40">
        <f t="shared" si="18"/>
        <v>9400000</v>
      </c>
      <c r="F202" s="40">
        <f t="shared" si="18"/>
        <v>0</v>
      </c>
      <c r="G202" s="38">
        <f t="shared" si="11"/>
        <v>9400000</v>
      </c>
    </row>
    <row r="203" spans="1:7" s="97" customFormat="1" ht="12.75" customHeight="1">
      <c r="A203" s="103" t="s">
        <v>57</v>
      </c>
      <c r="B203" s="22" t="s">
        <v>124</v>
      </c>
      <c r="C203" s="39"/>
      <c r="D203" s="59" t="s">
        <v>521</v>
      </c>
      <c r="E203" s="40">
        <f t="shared" si="18"/>
        <v>9400000</v>
      </c>
      <c r="F203" s="40">
        <f t="shared" si="18"/>
        <v>0</v>
      </c>
      <c r="G203" s="38">
        <f t="shared" si="11"/>
        <v>9400000</v>
      </c>
    </row>
    <row r="204" spans="1:7" s="97" customFormat="1" ht="15" customHeight="1">
      <c r="A204" s="103" t="s">
        <v>58</v>
      </c>
      <c r="B204" s="22" t="s">
        <v>124</v>
      </c>
      <c r="C204" s="39"/>
      <c r="D204" s="59" t="s">
        <v>522</v>
      </c>
      <c r="E204" s="40">
        <v>9400000</v>
      </c>
      <c r="F204" s="40">
        <v>0</v>
      </c>
      <c r="G204" s="38">
        <f t="shared" si="11"/>
        <v>9400000</v>
      </c>
    </row>
    <row r="205" spans="1:7" s="97" customFormat="1" ht="120" customHeight="1">
      <c r="A205" s="108" t="s">
        <v>523</v>
      </c>
      <c r="B205" s="22" t="s">
        <v>124</v>
      </c>
      <c r="C205" s="39"/>
      <c r="D205" s="59" t="s">
        <v>524</v>
      </c>
      <c r="E205" s="40">
        <f aca="true" t="shared" si="19" ref="E205:F208">E206</f>
        <v>2310000</v>
      </c>
      <c r="F205" s="40">
        <f t="shared" si="19"/>
        <v>0</v>
      </c>
      <c r="G205" s="38">
        <f t="shared" si="11"/>
        <v>2310000</v>
      </c>
    </row>
    <row r="206" spans="1:7" s="97" customFormat="1" ht="33" customHeight="1">
      <c r="A206" s="103" t="s">
        <v>382</v>
      </c>
      <c r="B206" s="22" t="s">
        <v>124</v>
      </c>
      <c r="C206" s="39"/>
      <c r="D206" s="59" t="s">
        <v>525</v>
      </c>
      <c r="E206" s="40">
        <f t="shared" si="19"/>
        <v>2310000</v>
      </c>
      <c r="F206" s="40">
        <f t="shared" si="19"/>
        <v>0</v>
      </c>
      <c r="G206" s="38">
        <f t="shared" si="11"/>
        <v>2310000</v>
      </c>
    </row>
    <row r="207" spans="1:7" s="97" customFormat="1" ht="15" customHeight="1">
      <c r="A207" s="103" t="s">
        <v>45</v>
      </c>
      <c r="B207" s="22" t="s">
        <v>124</v>
      </c>
      <c r="C207" s="39"/>
      <c r="D207" s="59" t="s">
        <v>526</v>
      </c>
      <c r="E207" s="40">
        <f t="shared" si="19"/>
        <v>2310000</v>
      </c>
      <c r="F207" s="40">
        <f t="shared" si="19"/>
        <v>0</v>
      </c>
      <c r="G207" s="38">
        <f t="shared" si="11"/>
        <v>2310000</v>
      </c>
    </row>
    <row r="208" spans="1:7" s="97" customFormat="1" ht="15" customHeight="1">
      <c r="A208" s="103" t="s">
        <v>50</v>
      </c>
      <c r="B208" s="22" t="s">
        <v>124</v>
      </c>
      <c r="C208" s="39"/>
      <c r="D208" s="59" t="s">
        <v>527</v>
      </c>
      <c r="E208" s="40">
        <f t="shared" si="19"/>
        <v>2310000</v>
      </c>
      <c r="F208" s="40">
        <f t="shared" si="19"/>
        <v>0</v>
      </c>
      <c r="G208" s="38">
        <f t="shared" si="11"/>
        <v>2310000</v>
      </c>
    </row>
    <row r="209" spans="1:7" s="97" customFormat="1" ht="15" customHeight="1">
      <c r="A209" s="103" t="s">
        <v>54</v>
      </c>
      <c r="B209" s="22" t="s">
        <v>124</v>
      </c>
      <c r="C209" s="39"/>
      <c r="D209" s="59" t="s">
        <v>528</v>
      </c>
      <c r="E209" s="40">
        <v>2310000</v>
      </c>
      <c r="F209" s="40">
        <v>0</v>
      </c>
      <c r="G209" s="38">
        <f t="shared" si="11"/>
        <v>2310000</v>
      </c>
    </row>
    <row r="210" spans="1:7" s="97" customFormat="1" ht="40.5" customHeight="1">
      <c r="A210" s="103" t="s">
        <v>529</v>
      </c>
      <c r="B210" s="22" t="s">
        <v>124</v>
      </c>
      <c r="C210" s="39"/>
      <c r="D210" s="59" t="s">
        <v>530</v>
      </c>
      <c r="E210" s="40">
        <f aca="true" t="shared" si="20" ref="E210:F213">E211</f>
        <v>0</v>
      </c>
      <c r="F210" s="40">
        <f t="shared" si="20"/>
        <v>18160</v>
      </c>
      <c r="G210" s="38">
        <f t="shared" si="11"/>
        <v>-18160</v>
      </c>
    </row>
    <row r="211" spans="1:7" s="97" customFormat="1" ht="97.5" customHeight="1">
      <c r="A211" s="108" t="s">
        <v>531</v>
      </c>
      <c r="B211" s="22" t="s">
        <v>124</v>
      </c>
      <c r="C211" s="39"/>
      <c r="D211" s="59" t="s">
        <v>532</v>
      </c>
      <c r="E211" s="40">
        <f t="shared" si="20"/>
        <v>0</v>
      </c>
      <c r="F211" s="40">
        <f t="shared" si="20"/>
        <v>18160</v>
      </c>
      <c r="G211" s="38">
        <f t="shared" si="11"/>
        <v>-18160</v>
      </c>
    </row>
    <row r="212" spans="1:7" s="97" customFormat="1" ht="35.25" customHeight="1">
      <c r="A212" s="103" t="s">
        <v>382</v>
      </c>
      <c r="B212" s="22" t="s">
        <v>124</v>
      </c>
      <c r="C212" s="39"/>
      <c r="D212" s="59" t="s">
        <v>533</v>
      </c>
      <c r="E212" s="40">
        <f>E213+E217</f>
        <v>0</v>
      </c>
      <c r="F212" s="40">
        <f>F213+F217</f>
        <v>18160</v>
      </c>
      <c r="G212" s="38">
        <f t="shared" si="11"/>
        <v>-18160</v>
      </c>
    </row>
    <row r="213" spans="1:7" s="97" customFormat="1" ht="19.5" customHeight="1">
      <c r="A213" s="103" t="s">
        <v>45</v>
      </c>
      <c r="B213" s="22" t="s">
        <v>124</v>
      </c>
      <c r="C213" s="39"/>
      <c r="D213" s="59" t="s">
        <v>534</v>
      </c>
      <c r="E213" s="40">
        <f t="shared" si="20"/>
        <v>0</v>
      </c>
      <c r="F213" s="40">
        <f t="shared" si="20"/>
        <v>18160</v>
      </c>
      <c r="G213" s="38">
        <f t="shared" si="11"/>
        <v>-18160</v>
      </c>
    </row>
    <row r="214" spans="1:7" s="97" customFormat="1" ht="15" customHeight="1">
      <c r="A214" s="103" t="s">
        <v>50</v>
      </c>
      <c r="B214" s="22" t="s">
        <v>124</v>
      </c>
      <c r="C214" s="39"/>
      <c r="D214" s="59" t="s">
        <v>535</v>
      </c>
      <c r="E214" s="40">
        <f>E215+E216</f>
        <v>0</v>
      </c>
      <c r="F214" s="40">
        <f>F215+F216</f>
        <v>18160</v>
      </c>
      <c r="G214" s="38">
        <f t="shared" si="11"/>
        <v>-18160</v>
      </c>
    </row>
    <row r="215" spans="1:7" s="97" customFormat="1" ht="15" customHeight="1">
      <c r="A215" s="103" t="s">
        <v>54</v>
      </c>
      <c r="B215" s="22" t="s">
        <v>124</v>
      </c>
      <c r="C215" s="39"/>
      <c r="D215" s="59" t="s">
        <v>536</v>
      </c>
      <c r="E215" s="40">
        <v>0</v>
      </c>
      <c r="F215" s="40">
        <v>18160</v>
      </c>
      <c r="G215" s="38">
        <f t="shared" si="11"/>
        <v>-18160</v>
      </c>
    </row>
    <row r="216" spans="1:7" s="97" customFormat="1" ht="15" customHeight="1">
      <c r="A216" s="103" t="s">
        <v>55</v>
      </c>
      <c r="B216" s="22" t="s">
        <v>124</v>
      </c>
      <c r="C216" s="39"/>
      <c r="D216" s="59" t="s">
        <v>537</v>
      </c>
      <c r="E216" s="40">
        <v>0</v>
      </c>
      <c r="F216" s="40">
        <v>0</v>
      </c>
      <c r="G216" s="38">
        <f t="shared" si="11"/>
        <v>0</v>
      </c>
    </row>
    <row r="217" spans="1:7" s="97" customFormat="1" ht="15" customHeight="1">
      <c r="A217" s="112" t="s">
        <v>57</v>
      </c>
      <c r="B217" s="22" t="s">
        <v>124</v>
      </c>
      <c r="C217" s="39"/>
      <c r="D217" s="59" t="s">
        <v>800</v>
      </c>
      <c r="E217" s="40">
        <f>E218+E219</f>
        <v>0</v>
      </c>
      <c r="F217" s="40">
        <f>F218+F219</f>
        <v>0</v>
      </c>
      <c r="G217" s="38">
        <f t="shared" si="11"/>
        <v>0</v>
      </c>
    </row>
    <row r="218" spans="1:7" s="97" customFormat="1" ht="15" customHeight="1">
      <c r="A218" s="103" t="s">
        <v>58</v>
      </c>
      <c r="B218" s="22" t="s">
        <v>124</v>
      </c>
      <c r="C218" s="39"/>
      <c r="D218" s="59" t="s">
        <v>801</v>
      </c>
      <c r="E218" s="40">
        <v>0</v>
      </c>
      <c r="F218" s="40">
        <v>0</v>
      </c>
      <c r="G218" s="38">
        <f t="shared" si="11"/>
        <v>0</v>
      </c>
    </row>
    <row r="219" spans="1:7" s="97" customFormat="1" ht="15" customHeight="1">
      <c r="A219" s="103" t="s">
        <v>59</v>
      </c>
      <c r="B219" s="22" t="s">
        <v>124</v>
      </c>
      <c r="C219" s="39"/>
      <c r="D219" s="59" t="s">
        <v>907</v>
      </c>
      <c r="E219" s="40">
        <v>0</v>
      </c>
      <c r="F219" s="40">
        <v>0</v>
      </c>
      <c r="G219" s="38">
        <f t="shared" si="11"/>
        <v>0</v>
      </c>
    </row>
    <row r="220" spans="1:7" s="97" customFormat="1" ht="24">
      <c r="A220" s="103" t="s">
        <v>189</v>
      </c>
      <c r="B220" s="22" t="s">
        <v>124</v>
      </c>
      <c r="C220" s="39"/>
      <c r="D220" s="22" t="s">
        <v>190</v>
      </c>
      <c r="E220" s="40">
        <f>E221</f>
        <v>50000</v>
      </c>
      <c r="F220" s="40">
        <f>F221</f>
        <v>0</v>
      </c>
      <c r="G220" s="38">
        <f t="shared" si="11"/>
        <v>50000</v>
      </c>
    </row>
    <row r="221" spans="1:7" s="97" customFormat="1" ht="24">
      <c r="A221" s="103" t="s">
        <v>538</v>
      </c>
      <c r="B221" s="22" t="s">
        <v>124</v>
      </c>
      <c r="C221" s="39"/>
      <c r="D221" s="22" t="s">
        <v>539</v>
      </c>
      <c r="E221" s="40">
        <f>E222</f>
        <v>50000</v>
      </c>
      <c r="F221" s="40">
        <f>F222</f>
        <v>0</v>
      </c>
      <c r="G221" s="38">
        <f t="shared" si="11"/>
        <v>50000</v>
      </c>
    </row>
    <row r="222" spans="1:7" s="97" customFormat="1" ht="73.5" customHeight="1">
      <c r="A222" s="109" t="s">
        <v>540</v>
      </c>
      <c r="B222" s="22" t="s">
        <v>124</v>
      </c>
      <c r="C222" s="39"/>
      <c r="D222" s="22" t="s">
        <v>541</v>
      </c>
      <c r="E222" s="40">
        <f aca="true" t="shared" si="21" ref="E222:F225">E223</f>
        <v>50000</v>
      </c>
      <c r="F222" s="40">
        <f t="shared" si="21"/>
        <v>0</v>
      </c>
      <c r="G222" s="38">
        <f t="shared" si="11"/>
        <v>50000</v>
      </c>
    </row>
    <row r="223" spans="1:7" s="97" customFormat="1" ht="36">
      <c r="A223" s="103" t="s">
        <v>382</v>
      </c>
      <c r="B223" s="22" t="s">
        <v>124</v>
      </c>
      <c r="C223" s="39"/>
      <c r="D223" s="22" t="s">
        <v>542</v>
      </c>
      <c r="E223" s="40">
        <f t="shared" si="21"/>
        <v>50000</v>
      </c>
      <c r="F223" s="40">
        <f t="shared" si="21"/>
        <v>0</v>
      </c>
      <c r="G223" s="38">
        <f t="shared" si="11"/>
        <v>50000</v>
      </c>
    </row>
    <row r="224" spans="1:7" s="97" customFormat="1" ht="12.75">
      <c r="A224" s="103" t="s">
        <v>45</v>
      </c>
      <c r="B224" s="22" t="s">
        <v>124</v>
      </c>
      <c r="C224" s="39"/>
      <c r="D224" s="22" t="s">
        <v>543</v>
      </c>
      <c r="E224" s="55">
        <f t="shared" si="21"/>
        <v>50000</v>
      </c>
      <c r="F224" s="55">
        <f t="shared" si="21"/>
        <v>0</v>
      </c>
      <c r="G224" s="38">
        <f t="shared" si="11"/>
        <v>50000</v>
      </c>
    </row>
    <row r="225" spans="1:7" s="97" customFormat="1" ht="12.75">
      <c r="A225" s="103" t="s">
        <v>50</v>
      </c>
      <c r="B225" s="22" t="s">
        <v>124</v>
      </c>
      <c r="C225" s="39"/>
      <c r="D225" s="22" t="s">
        <v>544</v>
      </c>
      <c r="E225" s="40">
        <f t="shared" si="21"/>
        <v>50000</v>
      </c>
      <c r="F225" s="40">
        <f t="shared" si="21"/>
        <v>0</v>
      </c>
      <c r="G225" s="38">
        <f t="shared" si="11"/>
        <v>50000</v>
      </c>
    </row>
    <row r="226" spans="1:7" s="97" customFormat="1" ht="12.75">
      <c r="A226" s="103" t="s">
        <v>55</v>
      </c>
      <c r="B226" s="22" t="s">
        <v>124</v>
      </c>
      <c r="C226" s="39"/>
      <c r="D226" s="22" t="s">
        <v>545</v>
      </c>
      <c r="E226" s="40">
        <v>50000</v>
      </c>
      <c r="F226" s="40">
        <v>0</v>
      </c>
      <c r="G226" s="38">
        <f t="shared" si="11"/>
        <v>50000</v>
      </c>
    </row>
    <row r="227" spans="1:7" s="98" customFormat="1" ht="12.75">
      <c r="A227" s="122" t="s">
        <v>88</v>
      </c>
      <c r="B227" s="59">
        <v>200</v>
      </c>
      <c r="C227" s="60" t="s">
        <v>89</v>
      </c>
      <c r="D227" s="59" t="s">
        <v>132</v>
      </c>
      <c r="E227" s="77">
        <f>E228+E272+E384</f>
        <v>27547900</v>
      </c>
      <c r="F227" s="77">
        <f>F228+F272+F384</f>
        <v>410563.12</v>
      </c>
      <c r="G227" s="38">
        <f t="shared" si="11"/>
        <v>27137336.88</v>
      </c>
    </row>
    <row r="228" spans="1:7" s="97" customFormat="1" ht="12.75">
      <c r="A228" s="103" t="s">
        <v>91</v>
      </c>
      <c r="B228" s="22">
        <v>200</v>
      </c>
      <c r="C228" s="39" t="s">
        <v>90</v>
      </c>
      <c r="D228" s="22" t="s">
        <v>133</v>
      </c>
      <c r="E228" s="40">
        <f>E229</f>
        <v>1500000</v>
      </c>
      <c r="F228" s="40">
        <f>F229</f>
        <v>0</v>
      </c>
      <c r="G228" s="38">
        <f t="shared" si="11"/>
        <v>1500000</v>
      </c>
    </row>
    <row r="229" spans="1:7" s="97" customFormat="1" ht="24">
      <c r="A229" s="84" t="s">
        <v>546</v>
      </c>
      <c r="B229" s="22" t="s">
        <v>124</v>
      </c>
      <c r="C229" s="39"/>
      <c r="D229" s="22" t="s">
        <v>547</v>
      </c>
      <c r="E229" s="40">
        <f>E235+E243+E256+E262+E257+E267+E230</f>
        <v>1500000</v>
      </c>
      <c r="F229" s="40">
        <f>F235+F243+F256+F262+F257+F230+F267</f>
        <v>0</v>
      </c>
      <c r="G229" s="38">
        <f t="shared" si="11"/>
        <v>1500000</v>
      </c>
    </row>
    <row r="230" spans="1:7" s="97" customFormat="1" ht="192">
      <c r="A230" s="111" t="s">
        <v>892</v>
      </c>
      <c r="B230" s="22" t="s">
        <v>124</v>
      </c>
      <c r="C230" s="39"/>
      <c r="D230" s="22" t="s">
        <v>893</v>
      </c>
      <c r="E230" s="40">
        <f aca="true" t="shared" si="22" ref="E230:F233">E231</f>
        <v>0</v>
      </c>
      <c r="F230" s="40">
        <f t="shared" si="22"/>
        <v>0</v>
      </c>
      <c r="G230" s="38">
        <f t="shared" si="11"/>
        <v>0</v>
      </c>
    </row>
    <row r="231" spans="1:7" s="97" customFormat="1" ht="48">
      <c r="A231" s="84" t="s">
        <v>277</v>
      </c>
      <c r="B231" s="22" t="s">
        <v>124</v>
      </c>
      <c r="C231" s="39"/>
      <c r="D231" s="22" t="s">
        <v>894</v>
      </c>
      <c r="E231" s="40">
        <f t="shared" si="22"/>
        <v>0</v>
      </c>
      <c r="F231" s="40">
        <f t="shared" si="22"/>
        <v>0</v>
      </c>
      <c r="G231" s="38">
        <f t="shared" si="11"/>
        <v>0</v>
      </c>
    </row>
    <row r="232" spans="1:7" s="97" customFormat="1" ht="12.75">
      <c r="A232" s="84" t="s">
        <v>45</v>
      </c>
      <c r="B232" s="22" t="s">
        <v>124</v>
      </c>
      <c r="C232" s="39"/>
      <c r="D232" s="22" t="s">
        <v>895</v>
      </c>
      <c r="E232" s="40">
        <f t="shared" si="22"/>
        <v>0</v>
      </c>
      <c r="F232" s="40">
        <f t="shared" si="22"/>
        <v>0</v>
      </c>
      <c r="G232" s="38">
        <f t="shared" si="11"/>
        <v>0</v>
      </c>
    </row>
    <row r="233" spans="1:7" s="97" customFormat="1" ht="12.75">
      <c r="A233" s="84" t="s">
        <v>83</v>
      </c>
      <c r="B233" s="22" t="s">
        <v>124</v>
      </c>
      <c r="C233" s="39"/>
      <c r="D233" s="22" t="s">
        <v>896</v>
      </c>
      <c r="E233" s="40">
        <f t="shared" si="22"/>
        <v>0</v>
      </c>
      <c r="F233" s="40">
        <f t="shared" si="22"/>
        <v>0</v>
      </c>
      <c r="G233" s="38">
        <f t="shared" si="11"/>
        <v>0</v>
      </c>
    </row>
    <row r="234" spans="1:7" s="97" customFormat="1" ht="36">
      <c r="A234" s="122" t="s">
        <v>343</v>
      </c>
      <c r="B234" s="22" t="s">
        <v>124</v>
      </c>
      <c r="C234" s="39"/>
      <c r="D234" s="22" t="s">
        <v>897</v>
      </c>
      <c r="E234" s="40">
        <v>0</v>
      </c>
      <c r="F234" s="40">
        <v>0</v>
      </c>
      <c r="G234" s="38">
        <f t="shared" si="11"/>
        <v>0</v>
      </c>
    </row>
    <row r="235" spans="1:7" s="97" customFormat="1" ht="83.25" customHeight="1">
      <c r="A235" s="108" t="s">
        <v>553</v>
      </c>
      <c r="B235" s="22" t="s">
        <v>124</v>
      </c>
      <c r="C235" s="39"/>
      <c r="D235" s="22" t="s">
        <v>548</v>
      </c>
      <c r="E235" s="40">
        <f>E236+E240</f>
        <v>1300000</v>
      </c>
      <c r="F235" s="40">
        <f>F236+F240</f>
        <v>0</v>
      </c>
      <c r="G235" s="38">
        <f t="shared" si="11"/>
        <v>1300000</v>
      </c>
    </row>
    <row r="236" spans="1:7" s="97" customFormat="1" ht="38.25" customHeight="1">
      <c r="A236" s="84" t="s">
        <v>192</v>
      </c>
      <c r="B236" s="22" t="s">
        <v>124</v>
      </c>
      <c r="C236" s="39"/>
      <c r="D236" s="22" t="s">
        <v>549</v>
      </c>
      <c r="E236" s="40">
        <f aca="true" t="shared" si="23" ref="E236:F238">E237</f>
        <v>0</v>
      </c>
      <c r="F236" s="40">
        <f t="shared" si="23"/>
        <v>0</v>
      </c>
      <c r="G236" s="38">
        <f t="shared" si="11"/>
        <v>0</v>
      </c>
    </row>
    <row r="237" spans="1:7" s="97" customFormat="1" ht="12.75">
      <c r="A237" s="116" t="s">
        <v>45</v>
      </c>
      <c r="B237" s="22" t="s">
        <v>124</v>
      </c>
      <c r="C237" s="39"/>
      <c r="D237" s="22" t="s">
        <v>550</v>
      </c>
      <c r="E237" s="40">
        <f t="shared" si="23"/>
        <v>0</v>
      </c>
      <c r="F237" s="40">
        <f t="shared" si="23"/>
        <v>0</v>
      </c>
      <c r="G237" s="38">
        <f t="shared" si="11"/>
        <v>0</v>
      </c>
    </row>
    <row r="238" spans="1:7" s="97" customFormat="1" ht="12.75">
      <c r="A238" s="117" t="s">
        <v>50</v>
      </c>
      <c r="B238" s="22" t="s">
        <v>124</v>
      </c>
      <c r="C238" s="39"/>
      <c r="D238" s="22" t="s">
        <v>551</v>
      </c>
      <c r="E238" s="40">
        <f t="shared" si="23"/>
        <v>0</v>
      </c>
      <c r="F238" s="40">
        <f t="shared" si="23"/>
        <v>0</v>
      </c>
      <c r="G238" s="38">
        <f t="shared" si="11"/>
        <v>0</v>
      </c>
    </row>
    <row r="239" spans="1:7" s="97" customFormat="1" ht="17.25" customHeight="1">
      <c r="A239" s="103" t="s">
        <v>54</v>
      </c>
      <c r="B239" s="22" t="s">
        <v>124</v>
      </c>
      <c r="C239" s="39"/>
      <c r="D239" s="22" t="s">
        <v>552</v>
      </c>
      <c r="E239" s="40">
        <v>0</v>
      </c>
      <c r="F239" s="40">
        <v>0</v>
      </c>
      <c r="G239" s="38">
        <f t="shared" si="11"/>
        <v>0</v>
      </c>
    </row>
    <row r="240" spans="1:7" s="97" customFormat="1" ht="41.25" customHeight="1">
      <c r="A240" s="103" t="s">
        <v>382</v>
      </c>
      <c r="B240" s="22" t="s">
        <v>124</v>
      </c>
      <c r="C240" s="39"/>
      <c r="D240" s="22" t="s">
        <v>756</v>
      </c>
      <c r="E240" s="40">
        <f>E241</f>
        <v>1300000</v>
      </c>
      <c r="F240" s="40">
        <f>F241</f>
        <v>0</v>
      </c>
      <c r="G240" s="38">
        <f t="shared" si="11"/>
        <v>1300000</v>
      </c>
    </row>
    <row r="241" spans="1:7" s="97" customFormat="1" ht="17.25" customHeight="1">
      <c r="A241" s="103" t="s">
        <v>45</v>
      </c>
      <c r="B241" s="22" t="s">
        <v>124</v>
      </c>
      <c r="C241" s="39"/>
      <c r="D241" s="22" t="s">
        <v>757</v>
      </c>
      <c r="E241" s="40">
        <f>E242</f>
        <v>1300000</v>
      </c>
      <c r="F241" s="40">
        <f>F242</f>
        <v>0</v>
      </c>
      <c r="G241" s="38">
        <f t="shared" si="11"/>
        <v>1300000</v>
      </c>
    </row>
    <row r="242" spans="1:7" s="97" customFormat="1" ht="17.25" customHeight="1">
      <c r="A242" s="103" t="s">
        <v>50</v>
      </c>
      <c r="B242" s="22" t="s">
        <v>124</v>
      </c>
      <c r="C242" s="39"/>
      <c r="D242" s="22" t="s">
        <v>758</v>
      </c>
      <c r="E242" s="40">
        <v>1300000</v>
      </c>
      <c r="F242" s="40">
        <v>0</v>
      </c>
      <c r="G242" s="38">
        <f t="shared" si="11"/>
        <v>1300000</v>
      </c>
    </row>
    <row r="243" spans="1:7" s="97" customFormat="1" ht="96" customHeight="1">
      <c r="A243" s="108" t="s">
        <v>736</v>
      </c>
      <c r="B243" s="22" t="s">
        <v>124</v>
      </c>
      <c r="C243" s="39"/>
      <c r="D243" s="22" t="s">
        <v>737</v>
      </c>
      <c r="E243" s="40">
        <f aca="true" t="shared" si="24" ref="E243:F245">E244</f>
        <v>0</v>
      </c>
      <c r="F243" s="40">
        <f t="shared" si="24"/>
        <v>0</v>
      </c>
      <c r="G243" s="38">
        <f t="shared" si="11"/>
        <v>0</v>
      </c>
    </row>
    <row r="244" spans="1:7" s="97" customFormat="1" ht="39" customHeight="1">
      <c r="A244" s="103" t="s">
        <v>382</v>
      </c>
      <c r="B244" s="22" t="s">
        <v>124</v>
      </c>
      <c r="C244" s="39"/>
      <c r="D244" s="22" t="s">
        <v>738</v>
      </c>
      <c r="E244" s="40">
        <f t="shared" si="24"/>
        <v>0</v>
      </c>
      <c r="F244" s="40">
        <f t="shared" si="24"/>
        <v>0</v>
      </c>
      <c r="G244" s="38">
        <f t="shared" si="11"/>
        <v>0</v>
      </c>
    </row>
    <row r="245" spans="1:7" s="97" customFormat="1" ht="17.25" customHeight="1">
      <c r="A245" s="103" t="s">
        <v>45</v>
      </c>
      <c r="B245" s="22" t="s">
        <v>124</v>
      </c>
      <c r="C245" s="39"/>
      <c r="D245" s="22" t="s">
        <v>739</v>
      </c>
      <c r="E245" s="40">
        <f t="shared" si="24"/>
        <v>0</v>
      </c>
      <c r="F245" s="40">
        <f t="shared" si="24"/>
        <v>0</v>
      </c>
      <c r="G245" s="38">
        <f t="shared" si="11"/>
        <v>0</v>
      </c>
    </row>
    <row r="246" spans="1:7" s="97" customFormat="1" ht="17.25" customHeight="1">
      <c r="A246" s="103" t="s">
        <v>583</v>
      </c>
      <c r="B246" s="22" t="s">
        <v>124</v>
      </c>
      <c r="C246" s="39"/>
      <c r="D246" s="22" t="s">
        <v>740</v>
      </c>
      <c r="E246" s="40">
        <f>E248+E247</f>
        <v>0</v>
      </c>
      <c r="F246" s="40">
        <f>F248+F247</f>
        <v>0</v>
      </c>
      <c r="G246" s="38">
        <f t="shared" si="11"/>
        <v>0</v>
      </c>
    </row>
    <row r="247" spans="1:7" s="97" customFormat="1" ht="17.25" customHeight="1">
      <c r="A247" s="103" t="s">
        <v>54</v>
      </c>
      <c r="B247" s="22" t="s">
        <v>124</v>
      </c>
      <c r="C247" s="39"/>
      <c r="D247" s="22" t="s">
        <v>764</v>
      </c>
      <c r="E247" s="40">
        <v>0</v>
      </c>
      <c r="F247" s="40">
        <v>0</v>
      </c>
      <c r="G247" s="38">
        <f t="shared" si="11"/>
        <v>0</v>
      </c>
    </row>
    <row r="248" spans="1:7" s="97" customFormat="1" ht="0.75" customHeight="1">
      <c r="A248" s="103" t="s">
        <v>194</v>
      </c>
      <c r="B248" s="22" t="s">
        <v>124</v>
      </c>
      <c r="C248" s="39"/>
      <c r="D248" s="22" t="s">
        <v>741</v>
      </c>
      <c r="E248" s="40">
        <v>0</v>
      </c>
      <c r="F248" s="40">
        <v>0</v>
      </c>
      <c r="G248" s="38">
        <f t="shared" si="11"/>
        <v>0</v>
      </c>
    </row>
    <row r="249" spans="1:7" s="97" customFormat="1" ht="68.25" customHeight="1">
      <c r="A249" s="103" t="s">
        <v>759</v>
      </c>
      <c r="B249" s="22" t="s">
        <v>124</v>
      </c>
      <c r="C249" s="39"/>
      <c r="D249" s="22" t="s">
        <v>760</v>
      </c>
      <c r="E249" s="78">
        <f>E250+E253</f>
        <v>200000</v>
      </c>
      <c r="F249" s="40">
        <f aca="true" t="shared" si="25" ref="E249:F251">F250</f>
        <v>0</v>
      </c>
      <c r="G249" s="38">
        <f t="shared" si="11"/>
        <v>200000</v>
      </c>
    </row>
    <row r="250" spans="1:7" s="97" customFormat="1" ht="1.5" customHeight="1" hidden="1">
      <c r="A250" s="103" t="s">
        <v>382</v>
      </c>
      <c r="B250" s="22" t="s">
        <v>124</v>
      </c>
      <c r="C250" s="39"/>
      <c r="D250" s="22" t="s">
        <v>761</v>
      </c>
      <c r="E250" s="78">
        <f t="shared" si="25"/>
        <v>0</v>
      </c>
      <c r="F250" s="40">
        <f t="shared" si="25"/>
        <v>0</v>
      </c>
      <c r="G250" s="38">
        <f t="shared" si="11"/>
        <v>0</v>
      </c>
    </row>
    <row r="251" spans="1:7" s="97" customFormat="1" ht="17.25" customHeight="1" hidden="1">
      <c r="A251" s="103" t="s">
        <v>45</v>
      </c>
      <c r="B251" s="22" t="s">
        <v>124</v>
      </c>
      <c r="C251" s="39"/>
      <c r="D251" s="22" t="s">
        <v>762</v>
      </c>
      <c r="E251" s="78">
        <f t="shared" si="25"/>
        <v>0</v>
      </c>
      <c r="F251" s="40">
        <f t="shared" si="25"/>
        <v>0</v>
      </c>
      <c r="G251" s="38">
        <f t="shared" si="11"/>
        <v>0</v>
      </c>
    </row>
    <row r="252" spans="1:7" s="97" customFormat="1" ht="17.25" customHeight="1" hidden="1">
      <c r="A252" s="103" t="s">
        <v>56</v>
      </c>
      <c r="B252" s="22" t="s">
        <v>124</v>
      </c>
      <c r="C252" s="39"/>
      <c r="D252" s="22" t="s">
        <v>763</v>
      </c>
      <c r="E252" s="78">
        <v>0</v>
      </c>
      <c r="F252" s="40"/>
      <c r="G252" s="38">
        <f t="shared" si="11"/>
        <v>0</v>
      </c>
    </row>
    <row r="253" spans="1:7" s="97" customFormat="1" ht="42.75" customHeight="1">
      <c r="A253" s="103" t="s">
        <v>192</v>
      </c>
      <c r="B253" s="22" t="s">
        <v>124</v>
      </c>
      <c r="C253" s="39"/>
      <c r="D253" s="59" t="s">
        <v>995</v>
      </c>
      <c r="E253" s="78">
        <f>E254</f>
        <v>200000</v>
      </c>
      <c r="F253" s="78">
        <f>F254</f>
        <v>0</v>
      </c>
      <c r="G253" s="38">
        <f t="shared" si="11"/>
        <v>200000</v>
      </c>
    </row>
    <row r="254" spans="1:7" s="97" customFormat="1" ht="17.25" customHeight="1">
      <c r="A254" s="103" t="s">
        <v>45</v>
      </c>
      <c r="B254" s="22" t="s">
        <v>124</v>
      </c>
      <c r="C254" s="39"/>
      <c r="D254" s="59" t="s">
        <v>996</v>
      </c>
      <c r="E254" s="78">
        <f>E256</f>
        <v>200000</v>
      </c>
      <c r="F254" s="78">
        <f>F256</f>
        <v>0</v>
      </c>
      <c r="G254" s="38">
        <f t="shared" si="11"/>
        <v>200000</v>
      </c>
    </row>
    <row r="255" spans="1:7" s="97" customFormat="1" ht="17.25" customHeight="1">
      <c r="A255" s="103" t="s">
        <v>50</v>
      </c>
      <c r="B255" s="22" t="s">
        <v>124</v>
      </c>
      <c r="C255" s="39"/>
      <c r="D255" s="59" t="s">
        <v>997</v>
      </c>
      <c r="E255" s="78">
        <f>E256</f>
        <v>200000</v>
      </c>
      <c r="F255" s="78">
        <f>F256</f>
        <v>0</v>
      </c>
      <c r="G255" s="38">
        <f t="shared" si="11"/>
        <v>200000</v>
      </c>
    </row>
    <row r="256" spans="1:7" s="97" customFormat="1" ht="19.5" customHeight="1">
      <c r="A256" s="122" t="s">
        <v>54</v>
      </c>
      <c r="B256" s="59" t="s">
        <v>124</v>
      </c>
      <c r="C256" s="133"/>
      <c r="D256" s="59" t="s">
        <v>998</v>
      </c>
      <c r="E256" s="78">
        <v>200000</v>
      </c>
      <c r="F256" s="78">
        <v>0</v>
      </c>
      <c r="G256" s="38">
        <f t="shared" si="11"/>
        <v>200000</v>
      </c>
    </row>
    <row r="257" spans="1:7" s="97" customFormat="1" ht="109.5" customHeight="1">
      <c r="A257" s="122" t="s">
        <v>828</v>
      </c>
      <c r="B257" s="59" t="s">
        <v>124</v>
      </c>
      <c r="C257" s="133"/>
      <c r="D257" s="59" t="s">
        <v>829</v>
      </c>
      <c r="E257" s="78">
        <f aca="true" t="shared" si="26" ref="E257:F260">E258</f>
        <v>0</v>
      </c>
      <c r="F257" s="78">
        <f t="shared" si="26"/>
        <v>0</v>
      </c>
      <c r="G257" s="38">
        <f t="shared" si="11"/>
        <v>0</v>
      </c>
    </row>
    <row r="258" spans="1:7" s="97" customFormat="1" ht="40.5" customHeight="1">
      <c r="A258" s="122" t="s">
        <v>804</v>
      </c>
      <c r="B258" s="59" t="s">
        <v>124</v>
      </c>
      <c r="C258" s="133"/>
      <c r="D258" s="59" t="s">
        <v>830</v>
      </c>
      <c r="E258" s="78">
        <f t="shared" si="26"/>
        <v>0</v>
      </c>
      <c r="F258" s="78">
        <f t="shared" si="26"/>
        <v>0</v>
      </c>
      <c r="G258" s="38">
        <f t="shared" si="11"/>
        <v>0</v>
      </c>
    </row>
    <row r="259" spans="1:7" s="97" customFormat="1" ht="17.25" customHeight="1">
      <c r="A259" s="103" t="s">
        <v>45</v>
      </c>
      <c r="B259" s="59" t="s">
        <v>124</v>
      </c>
      <c r="C259" s="133"/>
      <c r="D259" s="59" t="s">
        <v>833</v>
      </c>
      <c r="E259" s="78">
        <f t="shared" si="26"/>
        <v>0</v>
      </c>
      <c r="F259" s="78">
        <f t="shared" si="26"/>
        <v>0</v>
      </c>
      <c r="G259" s="38">
        <f t="shared" si="11"/>
        <v>0</v>
      </c>
    </row>
    <row r="260" spans="1:7" s="97" customFormat="1" ht="16.5" customHeight="1">
      <c r="A260" s="103" t="s">
        <v>83</v>
      </c>
      <c r="B260" s="59" t="s">
        <v>124</v>
      </c>
      <c r="C260" s="133"/>
      <c r="D260" s="59" t="s">
        <v>832</v>
      </c>
      <c r="E260" s="78">
        <f t="shared" si="26"/>
        <v>0</v>
      </c>
      <c r="F260" s="78">
        <f t="shared" si="26"/>
        <v>0</v>
      </c>
      <c r="G260" s="38">
        <f t="shared" si="11"/>
        <v>0</v>
      </c>
    </row>
    <row r="261" spans="1:7" s="97" customFormat="1" ht="16.5" customHeight="1">
      <c r="A261" s="122" t="s">
        <v>343</v>
      </c>
      <c r="B261" s="59" t="s">
        <v>124</v>
      </c>
      <c r="C261" s="133"/>
      <c r="D261" s="59" t="s">
        <v>831</v>
      </c>
      <c r="E261" s="78">
        <v>0</v>
      </c>
      <c r="F261" s="78">
        <v>0</v>
      </c>
      <c r="G261" s="38">
        <f t="shared" si="11"/>
        <v>0</v>
      </c>
    </row>
    <row r="262" spans="1:7" s="97" customFormat="1" ht="40.5" customHeight="1">
      <c r="A262" s="122" t="s">
        <v>802</v>
      </c>
      <c r="B262" s="59" t="s">
        <v>124</v>
      </c>
      <c r="C262" s="133"/>
      <c r="D262" s="59" t="s">
        <v>803</v>
      </c>
      <c r="E262" s="78">
        <f aca="true" t="shared" si="27" ref="E262:F265">E263</f>
        <v>0</v>
      </c>
      <c r="F262" s="78">
        <f t="shared" si="27"/>
        <v>0</v>
      </c>
      <c r="G262" s="38">
        <f t="shared" si="11"/>
        <v>0</v>
      </c>
    </row>
    <row r="263" spans="1:7" s="97" customFormat="1" ht="40.5" customHeight="1">
      <c r="A263" s="122" t="s">
        <v>804</v>
      </c>
      <c r="B263" s="59" t="s">
        <v>124</v>
      </c>
      <c r="C263" s="133"/>
      <c r="D263" s="59" t="s">
        <v>805</v>
      </c>
      <c r="E263" s="78">
        <f t="shared" si="27"/>
        <v>0</v>
      </c>
      <c r="F263" s="78">
        <f t="shared" si="27"/>
        <v>0</v>
      </c>
      <c r="G263" s="38">
        <f t="shared" si="11"/>
        <v>0</v>
      </c>
    </row>
    <row r="264" spans="1:7" s="97" customFormat="1" ht="14.25" customHeight="1">
      <c r="A264" s="122" t="s">
        <v>45</v>
      </c>
      <c r="B264" s="59" t="s">
        <v>124</v>
      </c>
      <c r="C264" s="133"/>
      <c r="D264" s="59" t="s">
        <v>806</v>
      </c>
      <c r="E264" s="78">
        <f t="shared" si="27"/>
        <v>0</v>
      </c>
      <c r="F264" s="78">
        <f t="shared" si="27"/>
        <v>0</v>
      </c>
      <c r="G264" s="38">
        <f t="shared" si="11"/>
        <v>0</v>
      </c>
    </row>
    <row r="265" spans="1:7" s="97" customFormat="1" ht="15" customHeight="1">
      <c r="A265" s="122" t="s">
        <v>83</v>
      </c>
      <c r="B265" s="59" t="s">
        <v>124</v>
      </c>
      <c r="C265" s="133"/>
      <c r="D265" s="59" t="s">
        <v>807</v>
      </c>
      <c r="E265" s="78">
        <f t="shared" si="27"/>
        <v>0</v>
      </c>
      <c r="F265" s="78">
        <f t="shared" si="27"/>
        <v>0</v>
      </c>
      <c r="G265" s="38">
        <f t="shared" si="11"/>
        <v>0</v>
      </c>
    </row>
    <row r="266" spans="1:7" s="97" customFormat="1" ht="39" customHeight="1">
      <c r="A266" s="122" t="s">
        <v>343</v>
      </c>
      <c r="B266" s="59" t="s">
        <v>124</v>
      </c>
      <c r="C266" s="133"/>
      <c r="D266" s="59" t="s">
        <v>808</v>
      </c>
      <c r="E266" s="78">
        <v>0</v>
      </c>
      <c r="F266" s="78">
        <v>0</v>
      </c>
      <c r="G266" s="38">
        <f t="shared" si="11"/>
        <v>0</v>
      </c>
    </row>
    <row r="267" spans="1:7" s="97" customFormat="1" ht="123" customHeight="1">
      <c r="A267" s="138" t="s">
        <v>882</v>
      </c>
      <c r="B267" s="59" t="s">
        <v>124</v>
      </c>
      <c r="C267" s="133"/>
      <c r="D267" s="59" t="s">
        <v>878</v>
      </c>
      <c r="E267" s="78">
        <f aca="true" t="shared" si="28" ref="E267:F270">E268</f>
        <v>0</v>
      </c>
      <c r="F267" s="78">
        <f t="shared" si="28"/>
        <v>0</v>
      </c>
      <c r="G267" s="38">
        <f t="shared" si="11"/>
        <v>0</v>
      </c>
    </row>
    <row r="268" spans="1:7" s="97" customFormat="1" ht="23.25" customHeight="1">
      <c r="A268" s="122" t="s">
        <v>804</v>
      </c>
      <c r="B268" s="59" t="s">
        <v>124</v>
      </c>
      <c r="C268" s="133"/>
      <c r="D268" s="59" t="s">
        <v>879</v>
      </c>
      <c r="E268" s="78">
        <f t="shared" si="28"/>
        <v>0</v>
      </c>
      <c r="F268" s="78">
        <f t="shared" si="28"/>
        <v>0</v>
      </c>
      <c r="G268" s="38">
        <f t="shared" si="11"/>
        <v>0</v>
      </c>
    </row>
    <row r="269" spans="1:7" s="97" customFormat="1" ht="14.25" customHeight="1">
      <c r="A269" s="122" t="s">
        <v>45</v>
      </c>
      <c r="B269" s="59" t="s">
        <v>124</v>
      </c>
      <c r="C269" s="133"/>
      <c r="D269" s="59" t="s">
        <v>880</v>
      </c>
      <c r="E269" s="78">
        <f t="shared" si="28"/>
        <v>0</v>
      </c>
      <c r="F269" s="78">
        <f t="shared" si="28"/>
        <v>0</v>
      </c>
      <c r="G269" s="38">
        <f t="shared" si="11"/>
        <v>0</v>
      </c>
    </row>
    <row r="270" spans="1:7" s="97" customFormat="1" ht="14.25" customHeight="1">
      <c r="A270" s="122" t="s">
        <v>83</v>
      </c>
      <c r="B270" s="59" t="s">
        <v>124</v>
      </c>
      <c r="C270" s="133"/>
      <c r="D270" s="59" t="s">
        <v>881</v>
      </c>
      <c r="E270" s="78">
        <f t="shared" si="28"/>
        <v>0</v>
      </c>
      <c r="F270" s="78">
        <f t="shared" si="28"/>
        <v>0</v>
      </c>
      <c r="G270" s="38">
        <f t="shared" si="11"/>
        <v>0</v>
      </c>
    </row>
    <row r="271" spans="1:7" s="97" customFormat="1" ht="42" customHeight="1">
      <c r="A271" s="122" t="s">
        <v>343</v>
      </c>
      <c r="B271" s="59" t="s">
        <v>124</v>
      </c>
      <c r="C271" s="133"/>
      <c r="D271" s="59" t="s">
        <v>877</v>
      </c>
      <c r="E271" s="78">
        <v>0</v>
      </c>
      <c r="F271" s="78">
        <v>0</v>
      </c>
      <c r="G271" s="38">
        <f t="shared" si="11"/>
        <v>0</v>
      </c>
    </row>
    <row r="272" spans="1:7" s="97" customFormat="1" ht="15" customHeight="1">
      <c r="A272" s="103" t="s">
        <v>92</v>
      </c>
      <c r="B272" s="22" t="s">
        <v>124</v>
      </c>
      <c r="C272" s="39"/>
      <c r="D272" s="22" t="s">
        <v>134</v>
      </c>
      <c r="E272" s="76">
        <f>E273+E378</f>
        <v>7138200</v>
      </c>
      <c r="F272" s="76">
        <f>F273+F378</f>
        <v>0</v>
      </c>
      <c r="G272" s="38">
        <f t="shared" si="11"/>
        <v>7138200</v>
      </c>
    </row>
    <row r="273" spans="1:7" s="97" customFormat="1" ht="25.5" customHeight="1">
      <c r="A273" s="124" t="s">
        <v>554</v>
      </c>
      <c r="B273" s="22" t="s">
        <v>124</v>
      </c>
      <c r="C273" s="39"/>
      <c r="D273" s="22" t="s">
        <v>557</v>
      </c>
      <c r="E273" s="40">
        <f>E274+E278+E283+E287+E292+E308+E320+E330+E337+E361+E365+E369+E373+E325+E352+E342</f>
        <v>7138200</v>
      </c>
      <c r="F273" s="40">
        <f>F274+F278+F283+F287+F292+F308+F320+F330+F337+F361+F365+F369+F373+F325+F352+F342</f>
        <v>0</v>
      </c>
      <c r="G273" s="38">
        <f t="shared" si="11"/>
        <v>7138200</v>
      </c>
    </row>
    <row r="274" spans="1:7" s="97" customFormat="1" ht="94.5" customHeight="1">
      <c r="A274" s="111" t="s">
        <v>556</v>
      </c>
      <c r="B274" s="22" t="s">
        <v>124</v>
      </c>
      <c r="C274" s="39"/>
      <c r="D274" s="22" t="s">
        <v>555</v>
      </c>
      <c r="E274" s="40">
        <f aca="true" t="shared" si="29" ref="E274:F276">E275</f>
        <v>0</v>
      </c>
      <c r="F274" s="40">
        <f t="shared" si="29"/>
        <v>0</v>
      </c>
      <c r="G274" s="38">
        <f t="shared" si="11"/>
        <v>0</v>
      </c>
    </row>
    <row r="275" spans="1:7" s="97" customFormat="1" ht="36" customHeight="1">
      <c r="A275" s="112" t="s">
        <v>558</v>
      </c>
      <c r="B275" s="22" t="s">
        <v>124</v>
      </c>
      <c r="C275" s="39"/>
      <c r="D275" s="22" t="s">
        <v>559</v>
      </c>
      <c r="E275" s="40">
        <f t="shared" si="29"/>
        <v>0</v>
      </c>
      <c r="F275" s="40">
        <f t="shared" si="29"/>
        <v>0</v>
      </c>
      <c r="G275" s="38">
        <f t="shared" si="11"/>
        <v>0</v>
      </c>
    </row>
    <row r="276" spans="1:7" s="97" customFormat="1" ht="15" customHeight="1">
      <c r="A276" s="112" t="s">
        <v>57</v>
      </c>
      <c r="B276" s="22" t="s">
        <v>124</v>
      </c>
      <c r="C276" s="39"/>
      <c r="D276" s="22" t="s">
        <v>560</v>
      </c>
      <c r="E276" s="40">
        <f t="shared" si="29"/>
        <v>0</v>
      </c>
      <c r="F276" s="40">
        <f t="shared" si="29"/>
        <v>0</v>
      </c>
      <c r="G276" s="38">
        <f t="shared" si="11"/>
        <v>0</v>
      </c>
    </row>
    <row r="277" spans="1:7" s="97" customFormat="1" ht="15" customHeight="1">
      <c r="A277" s="103" t="s">
        <v>58</v>
      </c>
      <c r="B277" s="22" t="s">
        <v>124</v>
      </c>
      <c r="C277" s="39"/>
      <c r="D277" s="22" t="s">
        <v>561</v>
      </c>
      <c r="E277" s="40">
        <v>0</v>
      </c>
      <c r="F277" s="40">
        <v>0</v>
      </c>
      <c r="G277" s="38">
        <f t="shared" si="11"/>
        <v>0</v>
      </c>
    </row>
    <row r="278" spans="1:7" s="97" customFormat="1" ht="124.5" customHeight="1">
      <c r="A278" s="108" t="s">
        <v>562</v>
      </c>
      <c r="B278" s="22" t="s">
        <v>124</v>
      </c>
      <c r="C278" s="39"/>
      <c r="D278" s="22" t="s">
        <v>563</v>
      </c>
      <c r="E278" s="40">
        <f aca="true" t="shared" si="30" ref="E278:F281">E279</f>
        <v>0</v>
      </c>
      <c r="F278" s="40">
        <f t="shared" si="30"/>
        <v>0</v>
      </c>
      <c r="G278" s="38">
        <f aca="true" t="shared" si="31" ref="G278:G402">E278-F278</f>
        <v>0</v>
      </c>
    </row>
    <row r="279" spans="1:7" s="97" customFormat="1" ht="34.5" customHeight="1">
      <c r="A279" s="103" t="s">
        <v>382</v>
      </c>
      <c r="B279" s="22" t="s">
        <v>124</v>
      </c>
      <c r="C279" s="39"/>
      <c r="D279" s="22" t="s">
        <v>564</v>
      </c>
      <c r="E279" s="40">
        <f t="shared" si="30"/>
        <v>0</v>
      </c>
      <c r="F279" s="40">
        <f t="shared" si="30"/>
        <v>0</v>
      </c>
      <c r="G279" s="38">
        <f t="shared" si="31"/>
        <v>0</v>
      </c>
    </row>
    <row r="280" spans="1:7" s="97" customFormat="1" ht="15" customHeight="1">
      <c r="A280" s="103" t="s">
        <v>45</v>
      </c>
      <c r="B280" s="22" t="s">
        <v>124</v>
      </c>
      <c r="C280" s="39"/>
      <c r="D280" s="22" t="s">
        <v>565</v>
      </c>
      <c r="E280" s="40">
        <f t="shared" si="30"/>
        <v>0</v>
      </c>
      <c r="F280" s="40">
        <f t="shared" si="30"/>
        <v>0</v>
      </c>
      <c r="G280" s="38">
        <f t="shared" si="31"/>
        <v>0</v>
      </c>
    </row>
    <row r="281" spans="1:7" s="97" customFormat="1" ht="14.25" customHeight="1">
      <c r="A281" s="108" t="s">
        <v>50</v>
      </c>
      <c r="B281" s="22" t="s">
        <v>124</v>
      </c>
      <c r="C281" s="39"/>
      <c r="D281" s="22" t="s">
        <v>566</v>
      </c>
      <c r="E281" s="40">
        <f t="shared" si="30"/>
        <v>0</v>
      </c>
      <c r="F281" s="40">
        <f t="shared" si="30"/>
        <v>0</v>
      </c>
      <c r="G281" s="38">
        <f t="shared" si="31"/>
        <v>0</v>
      </c>
    </row>
    <row r="282" spans="1:7" s="97" customFormat="1" ht="15.75" customHeight="1">
      <c r="A282" s="108" t="s">
        <v>194</v>
      </c>
      <c r="B282" s="22" t="s">
        <v>124</v>
      </c>
      <c r="C282" s="39"/>
      <c r="D282" s="22" t="s">
        <v>567</v>
      </c>
      <c r="E282" s="40">
        <v>0</v>
      </c>
      <c r="F282" s="40">
        <v>0</v>
      </c>
      <c r="G282" s="38">
        <f t="shared" si="31"/>
        <v>0</v>
      </c>
    </row>
    <row r="283" spans="1:7" s="97" customFormat="1" ht="120" customHeight="1" hidden="1">
      <c r="A283" s="109" t="s">
        <v>568</v>
      </c>
      <c r="B283" s="22" t="s">
        <v>124</v>
      </c>
      <c r="C283" s="39"/>
      <c r="D283" s="22" t="s">
        <v>569</v>
      </c>
      <c r="E283" s="40">
        <f aca="true" t="shared" si="32" ref="E283:F285">E284</f>
        <v>0</v>
      </c>
      <c r="F283" s="40">
        <f t="shared" si="32"/>
        <v>0</v>
      </c>
      <c r="G283" s="38">
        <f t="shared" si="31"/>
        <v>0</v>
      </c>
    </row>
    <row r="284" spans="1:7" s="97" customFormat="1" ht="36" customHeight="1" hidden="1">
      <c r="A284" s="103" t="s">
        <v>382</v>
      </c>
      <c r="B284" s="22" t="s">
        <v>124</v>
      </c>
      <c r="C284" s="39"/>
      <c r="D284" s="22" t="s">
        <v>570</v>
      </c>
      <c r="E284" s="40">
        <f t="shared" si="32"/>
        <v>0</v>
      </c>
      <c r="F284" s="40">
        <f t="shared" si="32"/>
        <v>0</v>
      </c>
      <c r="G284" s="38">
        <f t="shared" si="31"/>
        <v>0</v>
      </c>
    </row>
    <row r="285" spans="1:7" s="97" customFormat="1" ht="15" customHeight="1" hidden="1">
      <c r="A285" s="84" t="s">
        <v>57</v>
      </c>
      <c r="B285" s="22" t="s">
        <v>124</v>
      </c>
      <c r="C285" s="39"/>
      <c r="D285" s="22" t="s">
        <v>571</v>
      </c>
      <c r="E285" s="40">
        <f t="shared" si="32"/>
        <v>0</v>
      </c>
      <c r="F285" s="40">
        <f t="shared" si="32"/>
        <v>0</v>
      </c>
      <c r="G285" s="38">
        <f t="shared" si="31"/>
        <v>0</v>
      </c>
    </row>
    <row r="286" spans="1:7" s="97" customFormat="1" ht="20.25" customHeight="1" hidden="1">
      <c r="A286" s="84" t="s">
        <v>58</v>
      </c>
      <c r="B286" s="22" t="s">
        <v>124</v>
      </c>
      <c r="C286" s="39"/>
      <c r="D286" s="22" t="s">
        <v>572</v>
      </c>
      <c r="E286" s="40">
        <v>0</v>
      </c>
      <c r="F286" s="40">
        <v>0</v>
      </c>
      <c r="G286" s="38">
        <f t="shared" si="31"/>
        <v>0</v>
      </c>
    </row>
    <row r="287" spans="1:7" s="97" customFormat="1" ht="97.5" customHeight="1">
      <c r="A287" s="111" t="s">
        <v>573</v>
      </c>
      <c r="B287" s="22" t="s">
        <v>124</v>
      </c>
      <c r="C287" s="39"/>
      <c r="D287" s="22" t="s">
        <v>574</v>
      </c>
      <c r="E287" s="40">
        <f aca="true" t="shared" si="33" ref="E287:F290">E288</f>
        <v>14200</v>
      </c>
      <c r="F287" s="40">
        <f t="shared" si="33"/>
        <v>0</v>
      </c>
      <c r="G287" s="38">
        <f t="shared" si="31"/>
        <v>14200</v>
      </c>
    </row>
    <row r="288" spans="1:7" s="97" customFormat="1" ht="49.5" customHeight="1">
      <c r="A288" s="99" t="s">
        <v>575</v>
      </c>
      <c r="B288" s="22" t="s">
        <v>124</v>
      </c>
      <c r="C288" s="39"/>
      <c r="D288" s="22" t="s">
        <v>576</v>
      </c>
      <c r="E288" s="40">
        <f t="shared" si="33"/>
        <v>14200</v>
      </c>
      <c r="F288" s="40">
        <f t="shared" si="33"/>
        <v>0</v>
      </c>
      <c r="G288" s="38">
        <f t="shared" si="31"/>
        <v>14200</v>
      </c>
    </row>
    <row r="289" spans="1:7" s="97" customFormat="1" ht="13.5" customHeight="1">
      <c r="A289" s="103" t="s">
        <v>45</v>
      </c>
      <c r="B289" s="22" t="s">
        <v>124</v>
      </c>
      <c r="C289" s="39"/>
      <c r="D289" s="22" t="s">
        <v>577</v>
      </c>
      <c r="E289" s="40">
        <f t="shared" si="33"/>
        <v>14200</v>
      </c>
      <c r="F289" s="40">
        <f t="shared" si="33"/>
        <v>0</v>
      </c>
      <c r="G289" s="38">
        <f t="shared" si="31"/>
        <v>14200</v>
      </c>
    </row>
    <row r="290" spans="1:7" s="97" customFormat="1" ht="25.5" customHeight="1">
      <c r="A290" s="103" t="s">
        <v>83</v>
      </c>
      <c r="B290" s="22" t="s">
        <v>124</v>
      </c>
      <c r="C290" s="39"/>
      <c r="D290" s="22" t="s">
        <v>578</v>
      </c>
      <c r="E290" s="40">
        <f t="shared" si="33"/>
        <v>14200</v>
      </c>
      <c r="F290" s="40">
        <f t="shared" si="33"/>
        <v>0</v>
      </c>
      <c r="G290" s="38">
        <f t="shared" si="31"/>
        <v>14200</v>
      </c>
    </row>
    <row r="291" spans="1:7" s="97" customFormat="1" ht="48" customHeight="1">
      <c r="A291" s="103" t="s">
        <v>343</v>
      </c>
      <c r="B291" s="22" t="s">
        <v>124</v>
      </c>
      <c r="C291" s="39"/>
      <c r="D291" s="22" t="s">
        <v>579</v>
      </c>
      <c r="E291" s="40">
        <v>14200</v>
      </c>
      <c r="F291" s="40">
        <v>0</v>
      </c>
      <c r="G291" s="38">
        <f t="shared" si="31"/>
        <v>14200</v>
      </c>
    </row>
    <row r="292" spans="1:7" s="97" customFormat="1" ht="108.75" customHeight="1">
      <c r="A292" s="108" t="s">
        <v>580</v>
      </c>
      <c r="B292" s="22" t="s">
        <v>124</v>
      </c>
      <c r="C292" s="39"/>
      <c r="D292" s="22" t="s">
        <v>581</v>
      </c>
      <c r="E292" s="40">
        <f>E297+E293+E305</f>
        <v>4358400</v>
      </c>
      <c r="F292" s="40">
        <f>F297+F293+F305</f>
        <v>0</v>
      </c>
      <c r="G292" s="38">
        <f t="shared" si="31"/>
        <v>4358400</v>
      </c>
    </row>
    <row r="293" spans="1:7" s="97" customFormat="1" ht="33" customHeight="1">
      <c r="A293" s="84" t="s">
        <v>192</v>
      </c>
      <c r="B293" s="22" t="s">
        <v>124</v>
      </c>
      <c r="C293" s="39"/>
      <c r="D293" s="22" t="s">
        <v>765</v>
      </c>
      <c r="E293" s="40">
        <f aca="true" t="shared" si="34" ref="E293:F295">E294</f>
        <v>0</v>
      </c>
      <c r="F293" s="40">
        <f t="shared" si="34"/>
        <v>0</v>
      </c>
      <c r="G293" s="38">
        <f t="shared" si="31"/>
        <v>0</v>
      </c>
    </row>
    <row r="294" spans="1:7" s="97" customFormat="1" ht="15" customHeight="1">
      <c r="A294" s="116" t="s">
        <v>45</v>
      </c>
      <c r="B294" s="22" t="s">
        <v>124</v>
      </c>
      <c r="C294" s="39"/>
      <c r="D294" s="22" t="s">
        <v>766</v>
      </c>
      <c r="E294" s="40">
        <f t="shared" si="34"/>
        <v>0</v>
      </c>
      <c r="F294" s="40">
        <f t="shared" si="34"/>
        <v>0</v>
      </c>
      <c r="G294" s="38">
        <f t="shared" si="31"/>
        <v>0</v>
      </c>
    </row>
    <row r="295" spans="1:7" s="97" customFormat="1" ht="15" customHeight="1">
      <c r="A295" s="117" t="s">
        <v>50</v>
      </c>
      <c r="B295" s="22" t="s">
        <v>124</v>
      </c>
      <c r="C295" s="39"/>
      <c r="D295" s="22" t="s">
        <v>767</v>
      </c>
      <c r="E295" s="40">
        <f t="shared" si="34"/>
        <v>0</v>
      </c>
      <c r="F295" s="40">
        <f t="shared" si="34"/>
        <v>0</v>
      </c>
      <c r="G295" s="38">
        <f t="shared" si="31"/>
        <v>0</v>
      </c>
    </row>
    <row r="296" spans="1:7" s="97" customFormat="1" ht="12.75" customHeight="1">
      <c r="A296" s="121" t="s">
        <v>55</v>
      </c>
      <c r="B296" s="22" t="s">
        <v>124</v>
      </c>
      <c r="C296" s="39"/>
      <c r="D296" s="22" t="s">
        <v>768</v>
      </c>
      <c r="E296" s="40">
        <v>0</v>
      </c>
      <c r="F296" s="40">
        <v>0</v>
      </c>
      <c r="G296" s="38">
        <f t="shared" si="31"/>
        <v>0</v>
      </c>
    </row>
    <row r="297" spans="1:7" s="97" customFormat="1" ht="39" customHeight="1">
      <c r="A297" s="103" t="s">
        <v>382</v>
      </c>
      <c r="B297" s="22" t="s">
        <v>124</v>
      </c>
      <c r="C297" s="39"/>
      <c r="D297" s="22" t="s">
        <v>582</v>
      </c>
      <c r="E297" s="40">
        <f>E298+E302</f>
        <v>4358400</v>
      </c>
      <c r="F297" s="40">
        <f>F298+F302</f>
        <v>0</v>
      </c>
      <c r="G297" s="38">
        <f t="shared" si="31"/>
        <v>4358400</v>
      </c>
    </row>
    <row r="298" spans="1:7" s="97" customFormat="1" ht="14.25" customHeight="1">
      <c r="A298" s="103" t="s">
        <v>45</v>
      </c>
      <c r="B298" s="22" t="s">
        <v>124</v>
      </c>
      <c r="C298" s="39"/>
      <c r="D298" s="22" t="s">
        <v>585</v>
      </c>
      <c r="E298" s="40">
        <f>E299</f>
        <v>4358400</v>
      </c>
      <c r="F298" s="40">
        <f>F299</f>
        <v>0</v>
      </c>
      <c r="G298" s="38">
        <f t="shared" si="31"/>
        <v>4358400</v>
      </c>
    </row>
    <row r="299" spans="1:7" s="97" customFormat="1" ht="12" customHeight="1">
      <c r="A299" s="103" t="s">
        <v>583</v>
      </c>
      <c r="B299" s="22" t="s">
        <v>124</v>
      </c>
      <c r="C299" s="39"/>
      <c r="D299" s="22" t="s">
        <v>586</v>
      </c>
      <c r="E299" s="40">
        <f>E300+E301</f>
        <v>4358400</v>
      </c>
      <c r="F299" s="40">
        <f>F300+F301</f>
        <v>0</v>
      </c>
      <c r="G299" s="38">
        <f t="shared" si="31"/>
        <v>4358400</v>
      </c>
    </row>
    <row r="300" spans="1:7" s="97" customFormat="1" ht="12.75">
      <c r="A300" s="103" t="s">
        <v>584</v>
      </c>
      <c r="B300" s="22" t="s">
        <v>124</v>
      </c>
      <c r="C300" s="39"/>
      <c r="D300" s="22" t="s">
        <v>587</v>
      </c>
      <c r="E300" s="40">
        <v>4358400</v>
      </c>
      <c r="F300" s="40">
        <v>0</v>
      </c>
      <c r="G300" s="38">
        <f t="shared" si="31"/>
        <v>4358400</v>
      </c>
    </row>
    <row r="301" spans="1:7" s="97" customFormat="1" ht="12.75">
      <c r="A301" s="121" t="s">
        <v>55</v>
      </c>
      <c r="B301" s="22" t="s">
        <v>124</v>
      </c>
      <c r="C301" s="39"/>
      <c r="D301" s="22" t="s">
        <v>769</v>
      </c>
      <c r="E301" s="40">
        <v>0</v>
      </c>
      <c r="F301" s="40">
        <v>0</v>
      </c>
      <c r="G301" s="38">
        <f t="shared" si="31"/>
        <v>0</v>
      </c>
    </row>
    <row r="302" spans="1:7" s="97" customFormat="1" ht="12.75">
      <c r="A302" s="121" t="s">
        <v>57</v>
      </c>
      <c r="B302" s="22" t="s">
        <v>124</v>
      </c>
      <c r="C302" s="39"/>
      <c r="D302" s="22" t="s">
        <v>811</v>
      </c>
      <c r="E302" s="40">
        <f>E303+E304</f>
        <v>0</v>
      </c>
      <c r="F302" s="40">
        <f>F303+F304</f>
        <v>0</v>
      </c>
      <c r="G302" s="38">
        <f t="shared" si="31"/>
        <v>0</v>
      </c>
    </row>
    <row r="303" spans="1:7" s="97" customFormat="1" ht="12.75">
      <c r="A303" s="109" t="s">
        <v>58</v>
      </c>
      <c r="B303" s="22" t="s">
        <v>124</v>
      </c>
      <c r="C303" s="39"/>
      <c r="D303" s="22" t="s">
        <v>809</v>
      </c>
      <c r="E303" s="40">
        <v>0</v>
      </c>
      <c r="F303" s="40">
        <v>0</v>
      </c>
      <c r="G303" s="38">
        <f t="shared" si="31"/>
        <v>0</v>
      </c>
    </row>
    <row r="304" spans="1:7" s="97" customFormat="1" ht="12.75">
      <c r="A304" s="109" t="s">
        <v>59</v>
      </c>
      <c r="B304" s="22" t="s">
        <v>124</v>
      </c>
      <c r="C304" s="39"/>
      <c r="D304" s="22" t="s">
        <v>810</v>
      </c>
      <c r="E304" s="40">
        <v>0</v>
      </c>
      <c r="F304" s="40">
        <v>0</v>
      </c>
      <c r="G304" s="38">
        <f t="shared" si="31"/>
        <v>0</v>
      </c>
    </row>
    <row r="305" spans="1:7" s="97" customFormat="1" ht="36">
      <c r="A305" s="109" t="s">
        <v>504</v>
      </c>
      <c r="B305" s="22" t="s">
        <v>124</v>
      </c>
      <c r="C305" s="39"/>
      <c r="D305" s="22" t="s">
        <v>899</v>
      </c>
      <c r="E305" s="40">
        <f>E306</f>
        <v>0</v>
      </c>
      <c r="F305" s="40">
        <f>F306</f>
        <v>0</v>
      </c>
      <c r="G305" s="38">
        <f t="shared" si="31"/>
        <v>0</v>
      </c>
    </row>
    <row r="306" spans="1:7" s="97" customFormat="1" ht="12.75">
      <c r="A306" s="121" t="s">
        <v>57</v>
      </c>
      <c r="B306" s="22" t="s">
        <v>124</v>
      </c>
      <c r="C306" s="39"/>
      <c r="D306" s="22" t="s">
        <v>900</v>
      </c>
      <c r="E306" s="40">
        <f>E307</f>
        <v>0</v>
      </c>
      <c r="F306" s="40">
        <f>F307</f>
        <v>0</v>
      </c>
      <c r="G306" s="38">
        <f t="shared" si="31"/>
        <v>0</v>
      </c>
    </row>
    <row r="307" spans="1:7" s="97" customFormat="1" ht="12.75">
      <c r="A307" s="109" t="s">
        <v>58</v>
      </c>
      <c r="B307" s="22" t="s">
        <v>124</v>
      </c>
      <c r="C307" s="39"/>
      <c r="D307" s="22" t="s">
        <v>901</v>
      </c>
      <c r="E307" s="40">
        <v>0</v>
      </c>
      <c r="F307" s="40">
        <v>0</v>
      </c>
      <c r="G307" s="38">
        <f t="shared" si="31"/>
        <v>0</v>
      </c>
    </row>
    <row r="308" spans="1:7" s="97" customFormat="1" ht="108">
      <c r="A308" s="127" t="s">
        <v>588</v>
      </c>
      <c r="B308" s="22" t="s">
        <v>124</v>
      </c>
      <c r="C308" s="39"/>
      <c r="D308" s="22" t="s">
        <v>795</v>
      </c>
      <c r="E308" s="40">
        <f>E309+E313+E318</f>
        <v>1904400</v>
      </c>
      <c r="F308" s="40">
        <f>F309+F313+F318</f>
        <v>0</v>
      </c>
      <c r="G308" s="38">
        <f t="shared" si="31"/>
        <v>1904400</v>
      </c>
    </row>
    <row r="309" spans="1:7" s="97" customFormat="1" ht="36">
      <c r="A309" s="84" t="s">
        <v>192</v>
      </c>
      <c r="B309" s="22" t="s">
        <v>124</v>
      </c>
      <c r="C309" s="39"/>
      <c r="D309" s="22" t="s">
        <v>770</v>
      </c>
      <c r="E309" s="40">
        <f aca="true" t="shared" si="35" ref="E309:F311">E310</f>
        <v>0</v>
      </c>
      <c r="F309" s="40">
        <f t="shared" si="35"/>
        <v>0</v>
      </c>
      <c r="G309" s="38">
        <f t="shared" si="31"/>
        <v>0</v>
      </c>
    </row>
    <row r="310" spans="1:7" s="97" customFormat="1" ht="12.75">
      <c r="A310" s="116" t="s">
        <v>45</v>
      </c>
      <c r="B310" s="22" t="s">
        <v>124</v>
      </c>
      <c r="C310" s="39"/>
      <c r="D310" s="22" t="s">
        <v>771</v>
      </c>
      <c r="E310" s="40">
        <f t="shared" si="35"/>
        <v>0</v>
      </c>
      <c r="F310" s="40">
        <f t="shared" si="35"/>
        <v>0</v>
      </c>
      <c r="G310" s="38">
        <f t="shared" si="31"/>
        <v>0</v>
      </c>
    </row>
    <row r="311" spans="1:7" s="97" customFormat="1" ht="12.75">
      <c r="A311" s="117" t="s">
        <v>50</v>
      </c>
      <c r="B311" s="22" t="s">
        <v>124</v>
      </c>
      <c r="C311" s="39"/>
      <c r="D311" s="22" t="s">
        <v>772</v>
      </c>
      <c r="E311" s="40">
        <f t="shared" si="35"/>
        <v>0</v>
      </c>
      <c r="F311" s="40">
        <f t="shared" si="35"/>
        <v>0</v>
      </c>
      <c r="G311" s="38">
        <f t="shared" si="31"/>
        <v>0</v>
      </c>
    </row>
    <row r="312" spans="1:7" s="97" customFormat="1" ht="12.75">
      <c r="A312" s="103" t="s">
        <v>54</v>
      </c>
      <c r="B312" s="22" t="s">
        <v>124</v>
      </c>
      <c r="C312" s="39"/>
      <c r="D312" s="22" t="s">
        <v>773</v>
      </c>
      <c r="E312" s="40">
        <v>0</v>
      </c>
      <c r="F312" s="40">
        <v>0</v>
      </c>
      <c r="G312" s="38">
        <f t="shared" si="31"/>
        <v>0</v>
      </c>
    </row>
    <row r="313" spans="1:7" s="97" customFormat="1" ht="36">
      <c r="A313" s="103" t="s">
        <v>382</v>
      </c>
      <c r="B313" s="22" t="s">
        <v>124</v>
      </c>
      <c r="C313" s="39"/>
      <c r="D313" s="22" t="s">
        <v>774</v>
      </c>
      <c r="E313" s="40">
        <f>E314</f>
        <v>1904400</v>
      </c>
      <c r="F313" s="40">
        <f>F314</f>
        <v>0</v>
      </c>
      <c r="G313" s="38">
        <f>E313-F313</f>
        <v>1904400</v>
      </c>
    </row>
    <row r="314" spans="1:7" s="97" customFormat="1" ht="12.75">
      <c r="A314" s="103" t="s">
        <v>45</v>
      </c>
      <c r="B314" s="22" t="s">
        <v>124</v>
      </c>
      <c r="C314" s="39"/>
      <c r="D314" s="22" t="s">
        <v>775</v>
      </c>
      <c r="E314" s="40">
        <f>E315</f>
        <v>1904400</v>
      </c>
      <c r="F314" s="40">
        <f>F315</f>
        <v>0</v>
      </c>
      <c r="G314" s="38">
        <f>E314-F314</f>
        <v>1904400</v>
      </c>
    </row>
    <row r="315" spans="1:7" s="97" customFormat="1" ht="12.75">
      <c r="A315" s="103" t="s">
        <v>583</v>
      </c>
      <c r="B315" s="22" t="s">
        <v>124</v>
      </c>
      <c r="C315" s="39"/>
      <c r="D315" s="22" t="s">
        <v>776</v>
      </c>
      <c r="E315" s="40">
        <f>E316+E317</f>
        <v>1904400</v>
      </c>
      <c r="F315" s="40">
        <f>F316+F317</f>
        <v>0</v>
      </c>
      <c r="G315" s="38">
        <f>E315-F315</f>
        <v>1904400</v>
      </c>
    </row>
    <row r="316" spans="1:7" s="97" customFormat="1" ht="12.75">
      <c r="A316" s="103" t="s">
        <v>584</v>
      </c>
      <c r="B316" s="22" t="s">
        <v>124</v>
      </c>
      <c r="C316" s="39"/>
      <c r="D316" s="22" t="s">
        <v>777</v>
      </c>
      <c r="E316" s="40">
        <v>1904400</v>
      </c>
      <c r="F316" s="40">
        <v>0</v>
      </c>
      <c r="G316" s="38">
        <f t="shared" si="31"/>
        <v>1904400</v>
      </c>
    </row>
    <row r="317" spans="1:7" s="97" customFormat="1" ht="11.25" customHeight="1">
      <c r="A317" s="121" t="s">
        <v>55</v>
      </c>
      <c r="B317" s="22" t="s">
        <v>124</v>
      </c>
      <c r="C317" s="39"/>
      <c r="D317" s="22" t="s">
        <v>778</v>
      </c>
      <c r="E317" s="40">
        <v>0</v>
      </c>
      <c r="F317" s="40">
        <v>0</v>
      </c>
      <c r="G317" s="38">
        <f t="shared" si="31"/>
        <v>0</v>
      </c>
    </row>
    <row r="318" spans="1:7" s="97" customFormat="1" ht="12.75" hidden="1">
      <c r="A318" s="109" t="s">
        <v>57</v>
      </c>
      <c r="B318" s="22" t="s">
        <v>124</v>
      </c>
      <c r="C318" s="39"/>
      <c r="D318" s="22" t="s">
        <v>796</v>
      </c>
      <c r="E318" s="40">
        <f>E319</f>
        <v>0</v>
      </c>
      <c r="F318" s="40">
        <f>F319</f>
        <v>0</v>
      </c>
      <c r="G318" s="38"/>
    </row>
    <row r="319" spans="1:7" s="97" customFormat="1" ht="12.75" customHeight="1" hidden="1">
      <c r="A319" s="109" t="s">
        <v>58</v>
      </c>
      <c r="B319" s="22" t="s">
        <v>124</v>
      </c>
      <c r="C319" s="39"/>
      <c r="D319" s="22" t="s">
        <v>797</v>
      </c>
      <c r="E319" s="40">
        <v>0</v>
      </c>
      <c r="F319" s="40"/>
      <c r="G319" s="38"/>
    </row>
    <row r="320" spans="1:7" s="97" customFormat="1" ht="120.75" customHeight="1">
      <c r="A320" s="127" t="s">
        <v>780</v>
      </c>
      <c r="B320" s="22" t="s">
        <v>124</v>
      </c>
      <c r="C320" s="39"/>
      <c r="D320" s="22" t="s">
        <v>779</v>
      </c>
      <c r="E320" s="40">
        <f aca="true" t="shared" si="36" ref="E320:F323">E321</f>
        <v>270000</v>
      </c>
      <c r="F320" s="40">
        <f t="shared" si="36"/>
        <v>0</v>
      </c>
      <c r="G320" s="38">
        <f t="shared" si="31"/>
        <v>270000</v>
      </c>
    </row>
    <row r="321" spans="1:7" s="97" customFormat="1" ht="36">
      <c r="A321" s="103" t="s">
        <v>382</v>
      </c>
      <c r="B321" s="22" t="s">
        <v>124</v>
      </c>
      <c r="C321" s="39"/>
      <c r="D321" s="22" t="s">
        <v>783</v>
      </c>
      <c r="E321" s="40">
        <f t="shared" si="36"/>
        <v>270000</v>
      </c>
      <c r="F321" s="40">
        <f t="shared" si="36"/>
        <v>0</v>
      </c>
      <c r="G321" s="38">
        <f t="shared" si="31"/>
        <v>270000</v>
      </c>
    </row>
    <row r="322" spans="1:7" s="97" customFormat="1" ht="12.75">
      <c r="A322" s="103" t="s">
        <v>45</v>
      </c>
      <c r="B322" s="22" t="s">
        <v>124</v>
      </c>
      <c r="C322" s="39"/>
      <c r="D322" s="22" t="s">
        <v>782</v>
      </c>
      <c r="E322" s="40">
        <f t="shared" si="36"/>
        <v>270000</v>
      </c>
      <c r="F322" s="40">
        <f t="shared" si="36"/>
        <v>0</v>
      </c>
      <c r="G322" s="38">
        <f t="shared" si="31"/>
        <v>270000</v>
      </c>
    </row>
    <row r="323" spans="1:7" s="97" customFormat="1" ht="12.75">
      <c r="A323" s="103" t="s">
        <v>583</v>
      </c>
      <c r="B323" s="22" t="s">
        <v>124</v>
      </c>
      <c r="C323" s="39"/>
      <c r="D323" s="22" t="s">
        <v>781</v>
      </c>
      <c r="E323" s="40">
        <f t="shared" si="36"/>
        <v>270000</v>
      </c>
      <c r="F323" s="40">
        <f t="shared" si="36"/>
        <v>0</v>
      </c>
      <c r="G323" s="38">
        <f t="shared" si="31"/>
        <v>270000</v>
      </c>
    </row>
    <row r="324" spans="1:7" s="97" customFormat="1" ht="12.75">
      <c r="A324" s="103" t="s">
        <v>584</v>
      </c>
      <c r="B324" s="22" t="s">
        <v>124</v>
      </c>
      <c r="C324" s="39"/>
      <c r="D324" s="22" t="s">
        <v>999</v>
      </c>
      <c r="E324" s="40">
        <v>270000</v>
      </c>
      <c r="F324" s="40">
        <v>0</v>
      </c>
      <c r="G324" s="38">
        <f t="shared" si="31"/>
        <v>270000</v>
      </c>
    </row>
    <row r="325" spans="1:7" s="97" customFormat="1" ht="120">
      <c r="A325" s="103" t="s">
        <v>812</v>
      </c>
      <c r="B325" s="22"/>
      <c r="C325" s="39"/>
      <c r="D325" s="22" t="s">
        <v>813</v>
      </c>
      <c r="E325" s="40">
        <f aca="true" t="shared" si="37" ref="E325:F328">E326</f>
        <v>70100</v>
      </c>
      <c r="F325" s="40">
        <f t="shared" si="37"/>
        <v>0</v>
      </c>
      <c r="G325" s="38">
        <f t="shared" si="31"/>
        <v>70100</v>
      </c>
    </row>
    <row r="326" spans="1:7" s="97" customFormat="1" ht="36">
      <c r="A326" s="103" t="s">
        <v>382</v>
      </c>
      <c r="B326" s="22" t="s">
        <v>124</v>
      </c>
      <c r="C326" s="39"/>
      <c r="D326" s="22" t="s">
        <v>814</v>
      </c>
      <c r="E326" s="40">
        <f>E328</f>
        <v>70100</v>
      </c>
      <c r="F326" s="40">
        <f>F328</f>
        <v>0</v>
      </c>
      <c r="G326" s="38">
        <f t="shared" si="31"/>
        <v>70100</v>
      </c>
    </row>
    <row r="327" spans="1:7" s="97" customFormat="1" ht="12.75">
      <c r="A327" s="103" t="s">
        <v>45</v>
      </c>
      <c r="B327" s="22"/>
      <c r="C327" s="39"/>
      <c r="D327" s="22"/>
      <c r="E327" s="40"/>
      <c r="F327" s="40"/>
      <c r="G327" s="38"/>
    </row>
    <row r="328" spans="1:7" s="97" customFormat="1" ht="12.75">
      <c r="A328" s="109" t="s">
        <v>50</v>
      </c>
      <c r="B328" s="22" t="s">
        <v>124</v>
      </c>
      <c r="C328" s="39"/>
      <c r="D328" s="22" t="s">
        <v>1001</v>
      </c>
      <c r="E328" s="40">
        <f t="shared" si="37"/>
        <v>70100</v>
      </c>
      <c r="F328" s="40">
        <f t="shared" si="37"/>
        <v>0</v>
      </c>
      <c r="G328" s="38">
        <f t="shared" si="31"/>
        <v>70100</v>
      </c>
    </row>
    <row r="329" spans="1:7" s="97" customFormat="1" ht="12.75">
      <c r="A329" s="103" t="s">
        <v>584</v>
      </c>
      <c r="B329" s="22" t="s">
        <v>124</v>
      </c>
      <c r="C329" s="39"/>
      <c r="D329" s="22" t="s">
        <v>1000</v>
      </c>
      <c r="E329" s="40">
        <v>70100</v>
      </c>
      <c r="F329" s="40">
        <v>0</v>
      </c>
      <c r="G329" s="38">
        <f t="shared" si="31"/>
        <v>70100</v>
      </c>
    </row>
    <row r="330" spans="1:7" s="97" customFormat="1" ht="109.5" customHeight="1">
      <c r="A330" s="108" t="s">
        <v>588</v>
      </c>
      <c r="B330" s="22" t="s">
        <v>124</v>
      </c>
      <c r="C330" s="39"/>
      <c r="D330" s="22" t="s">
        <v>788</v>
      </c>
      <c r="E330" s="40">
        <f>E332</f>
        <v>0</v>
      </c>
      <c r="F330" s="40">
        <f>F332</f>
        <v>0</v>
      </c>
      <c r="G330" s="38">
        <f t="shared" si="31"/>
        <v>0</v>
      </c>
    </row>
    <row r="331" spans="1:7" s="97" customFormat="1" ht="12.75" hidden="1">
      <c r="A331" s="82" t="s">
        <v>194</v>
      </c>
      <c r="B331" s="22" t="s">
        <v>124</v>
      </c>
      <c r="C331" s="39"/>
      <c r="D331" s="22" t="s">
        <v>279</v>
      </c>
      <c r="E331" s="40">
        <v>0</v>
      </c>
      <c r="F331" s="40">
        <v>1</v>
      </c>
      <c r="G331" s="38">
        <f t="shared" si="31"/>
        <v>-1</v>
      </c>
    </row>
    <row r="332" spans="1:7" s="97" customFormat="1" ht="24" customHeight="1">
      <c r="A332" s="103" t="s">
        <v>179</v>
      </c>
      <c r="B332" s="22" t="s">
        <v>124</v>
      </c>
      <c r="C332" s="39"/>
      <c r="D332" s="22" t="s">
        <v>787</v>
      </c>
      <c r="E332" s="40">
        <f>E333</f>
        <v>0</v>
      </c>
      <c r="F332" s="40">
        <f>F333</f>
        <v>0</v>
      </c>
      <c r="G332" s="38">
        <f t="shared" si="31"/>
        <v>0</v>
      </c>
    </row>
    <row r="333" spans="1:7" s="97" customFormat="1" ht="12.75">
      <c r="A333" s="103" t="s">
        <v>45</v>
      </c>
      <c r="B333" s="22" t="s">
        <v>124</v>
      </c>
      <c r="C333" s="39"/>
      <c r="D333" s="22" t="s">
        <v>786</v>
      </c>
      <c r="E333" s="40">
        <f>E334</f>
        <v>0</v>
      </c>
      <c r="F333" s="40">
        <f>F334</f>
        <v>0</v>
      </c>
      <c r="G333" s="38">
        <f t="shared" si="31"/>
        <v>0</v>
      </c>
    </row>
    <row r="334" spans="1:7" s="97" customFormat="1" ht="12.75">
      <c r="A334" s="103" t="s">
        <v>50</v>
      </c>
      <c r="B334" s="22" t="s">
        <v>124</v>
      </c>
      <c r="C334" s="39"/>
      <c r="D334" s="22" t="s">
        <v>785</v>
      </c>
      <c r="E334" s="40">
        <f>E336</f>
        <v>0</v>
      </c>
      <c r="F334" s="40">
        <f>F336</f>
        <v>0</v>
      </c>
      <c r="G334" s="38">
        <f t="shared" si="31"/>
        <v>0</v>
      </c>
    </row>
    <row r="335" spans="1:7" s="97" customFormat="1" ht="12.75" hidden="1">
      <c r="A335" s="103" t="s">
        <v>54</v>
      </c>
      <c r="B335" s="22" t="s">
        <v>124</v>
      </c>
      <c r="C335" s="39"/>
      <c r="D335" s="22" t="s">
        <v>280</v>
      </c>
      <c r="E335" s="40">
        <v>0</v>
      </c>
      <c r="F335" s="40">
        <v>0</v>
      </c>
      <c r="G335" s="38">
        <f t="shared" si="31"/>
        <v>0</v>
      </c>
    </row>
    <row r="336" spans="1:7" s="97" customFormat="1" ht="12.75">
      <c r="A336" s="82" t="s">
        <v>54</v>
      </c>
      <c r="B336" s="22" t="s">
        <v>124</v>
      </c>
      <c r="C336" s="39"/>
      <c r="D336" s="22" t="s">
        <v>784</v>
      </c>
      <c r="E336" s="40">
        <v>0</v>
      </c>
      <c r="F336" s="40">
        <v>0</v>
      </c>
      <c r="G336" s="38">
        <f t="shared" si="31"/>
        <v>0</v>
      </c>
    </row>
    <row r="337" spans="1:7" s="97" customFormat="1" ht="84">
      <c r="A337" s="127" t="s">
        <v>789</v>
      </c>
      <c r="B337" s="22" t="s">
        <v>124</v>
      </c>
      <c r="C337" s="39"/>
      <c r="D337" s="22" t="s">
        <v>790</v>
      </c>
      <c r="E337" s="40">
        <f aca="true" t="shared" si="38" ref="E337:F340">E338</f>
        <v>300000</v>
      </c>
      <c r="F337" s="40">
        <f t="shared" si="38"/>
        <v>0</v>
      </c>
      <c r="G337" s="38">
        <f t="shared" si="31"/>
        <v>300000</v>
      </c>
    </row>
    <row r="338" spans="1:7" s="97" customFormat="1" ht="36">
      <c r="A338" s="82" t="s">
        <v>575</v>
      </c>
      <c r="B338" s="22" t="s">
        <v>124</v>
      </c>
      <c r="C338" s="39"/>
      <c r="D338" s="22" t="s">
        <v>791</v>
      </c>
      <c r="E338" s="40">
        <f t="shared" si="38"/>
        <v>300000</v>
      </c>
      <c r="F338" s="40">
        <f t="shared" si="38"/>
        <v>0</v>
      </c>
      <c r="G338" s="38">
        <f t="shared" si="31"/>
        <v>300000</v>
      </c>
    </row>
    <row r="339" spans="1:7" s="97" customFormat="1" ht="12.75">
      <c r="A339" s="103" t="s">
        <v>45</v>
      </c>
      <c r="B339" s="22" t="s">
        <v>124</v>
      </c>
      <c r="C339" s="39"/>
      <c r="D339" s="22" t="s">
        <v>792</v>
      </c>
      <c r="E339" s="40">
        <f t="shared" si="38"/>
        <v>300000</v>
      </c>
      <c r="F339" s="40">
        <f t="shared" si="38"/>
        <v>0</v>
      </c>
      <c r="G339" s="38">
        <f t="shared" si="31"/>
        <v>300000</v>
      </c>
    </row>
    <row r="340" spans="1:7" s="97" customFormat="1" ht="12.75">
      <c r="A340" s="82" t="s">
        <v>83</v>
      </c>
      <c r="B340" s="22" t="s">
        <v>124</v>
      </c>
      <c r="C340" s="39"/>
      <c r="D340" s="22" t="s">
        <v>793</v>
      </c>
      <c r="E340" s="40">
        <f t="shared" si="38"/>
        <v>300000</v>
      </c>
      <c r="F340" s="40">
        <f t="shared" si="38"/>
        <v>0</v>
      </c>
      <c r="G340" s="38">
        <f t="shared" si="31"/>
        <v>300000</v>
      </c>
    </row>
    <row r="341" spans="1:7" s="97" customFormat="1" ht="36">
      <c r="A341" s="82" t="s">
        <v>343</v>
      </c>
      <c r="B341" s="22" t="s">
        <v>124</v>
      </c>
      <c r="C341" s="39"/>
      <c r="D341" s="22" t="s">
        <v>794</v>
      </c>
      <c r="E341" s="40">
        <v>300000</v>
      </c>
      <c r="F341" s="40">
        <v>0</v>
      </c>
      <c r="G341" s="38">
        <f t="shared" si="31"/>
        <v>300000</v>
      </c>
    </row>
    <row r="342" spans="1:7" s="97" customFormat="1" ht="24">
      <c r="A342" s="82" t="s">
        <v>866</v>
      </c>
      <c r="B342" s="22" t="s">
        <v>124</v>
      </c>
      <c r="C342" s="39"/>
      <c r="D342" s="22" t="s">
        <v>848</v>
      </c>
      <c r="E342" s="40">
        <f>E343+E347</f>
        <v>0</v>
      </c>
      <c r="F342" s="40">
        <f>F343+F347</f>
        <v>0</v>
      </c>
      <c r="G342" s="38">
        <f t="shared" si="31"/>
        <v>0</v>
      </c>
    </row>
    <row r="343" spans="1:7" s="97" customFormat="1" ht="36">
      <c r="A343" s="82" t="s">
        <v>575</v>
      </c>
      <c r="B343" s="22" t="s">
        <v>124</v>
      </c>
      <c r="C343" s="39"/>
      <c r="D343" s="22" t="s">
        <v>849</v>
      </c>
      <c r="E343" s="40">
        <f aca="true" t="shared" si="39" ref="E343:F345">E344</f>
        <v>0</v>
      </c>
      <c r="F343" s="40">
        <f t="shared" si="39"/>
        <v>0</v>
      </c>
      <c r="G343" s="38">
        <f t="shared" si="31"/>
        <v>0</v>
      </c>
    </row>
    <row r="344" spans="1:7" s="97" customFormat="1" ht="12.75">
      <c r="A344" s="103" t="s">
        <v>45</v>
      </c>
      <c r="B344" s="22" t="s">
        <v>124</v>
      </c>
      <c r="C344" s="39"/>
      <c r="D344" s="22" t="s">
        <v>850</v>
      </c>
      <c r="E344" s="40">
        <f t="shared" si="39"/>
        <v>0</v>
      </c>
      <c r="F344" s="40">
        <f t="shared" si="39"/>
        <v>0</v>
      </c>
      <c r="G344" s="38">
        <f t="shared" si="31"/>
        <v>0</v>
      </c>
    </row>
    <row r="345" spans="1:7" s="97" customFormat="1" ht="12.75">
      <c r="A345" s="82" t="s">
        <v>83</v>
      </c>
      <c r="B345" s="22" t="s">
        <v>124</v>
      </c>
      <c r="C345" s="39"/>
      <c r="D345" s="22" t="s">
        <v>851</v>
      </c>
      <c r="E345" s="40">
        <f t="shared" si="39"/>
        <v>0</v>
      </c>
      <c r="F345" s="40">
        <f t="shared" si="39"/>
        <v>0</v>
      </c>
      <c r="G345" s="38">
        <f t="shared" si="31"/>
        <v>0</v>
      </c>
    </row>
    <row r="346" spans="1:7" s="97" customFormat="1" ht="36">
      <c r="A346" s="82" t="s">
        <v>343</v>
      </c>
      <c r="B346" s="22" t="s">
        <v>124</v>
      </c>
      <c r="C346" s="39"/>
      <c r="D346" s="22" t="s">
        <v>852</v>
      </c>
      <c r="E346" s="40">
        <v>0</v>
      </c>
      <c r="F346" s="40">
        <v>0</v>
      </c>
      <c r="G346" s="38">
        <f t="shared" si="31"/>
        <v>0</v>
      </c>
    </row>
    <row r="347" spans="1:7" s="97" customFormat="1" ht="132">
      <c r="A347" s="106" t="s">
        <v>909</v>
      </c>
      <c r="B347" s="22" t="s">
        <v>124</v>
      </c>
      <c r="C347" s="39"/>
      <c r="D347" s="22" t="s">
        <v>908</v>
      </c>
      <c r="E347" s="40">
        <v>0</v>
      </c>
      <c r="F347" s="40">
        <f>F348</f>
        <v>0</v>
      </c>
      <c r="G347" s="38">
        <f t="shared" si="31"/>
        <v>0</v>
      </c>
    </row>
    <row r="348" spans="1:7" s="97" customFormat="1" ht="36">
      <c r="A348" s="82" t="s">
        <v>575</v>
      </c>
      <c r="B348" s="22" t="s">
        <v>124</v>
      </c>
      <c r="C348" s="39"/>
      <c r="D348" s="22" t="s">
        <v>867</v>
      </c>
      <c r="E348" s="40">
        <f>E349</f>
        <v>0</v>
      </c>
      <c r="F348" s="40">
        <f>F349</f>
        <v>0</v>
      </c>
      <c r="G348" s="38">
        <f t="shared" si="31"/>
        <v>0</v>
      </c>
    </row>
    <row r="349" spans="1:7" s="97" customFormat="1" ht="12.75">
      <c r="A349" s="103" t="s">
        <v>45</v>
      </c>
      <c r="B349" s="22" t="s">
        <v>124</v>
      </c>
      <c r="C349" s="39"/>
      <c r="D349" s="22" t="s">
        <v>868</v>
      </c>
      <c r="E349" s="40">
        <f>E350</f>
        <v>0</v>
      </c>
      <c r="F349" s="40">
        <f>F350</f>
        <v>0</v>
      </c>
      <c r="G349" s="38">
        <f t="shared" si="31"/>
        <v>0</v>
      </c>
    </row>
    <row r="350" spans="1:7" s="97" customFormat="1" ht="12.75">
      <c r="A350" s="82" t="s">
        <v>83</v>
      </c>
      <c r="B350" s="22" t="s">
        <v>124</v>
      </c>
      <c r="C350" s="39"/>
      <c r="D350" s="22" t="s">
        <v>869</v>
      </c>
      <c r="E350" s="40">
        <f>E351</f>
        <v>0</v>
      </c>
      <c r="F350" s="40">
        <f>F351</f>
        <v>0</v>
      </c>
      <c r="G350" s="38">
        <f t="shared" si="31"/>
        <v>0</v>
      </c>
    </row>
    <row r="351" spans="1:7" s="97" customFormat="1" ht="36">
      <c r="A351" s="82" t="s">
        <v>343</v>
      </c>
      <c r="B351" s="22" t="s">
        <v>124</v>
      </c>
      <c r="C351" s="39"/>
      <c r="D351" s="22" t="s">
        <v>870</v>
      </c>
      <c r="E351" s="40">
        <v>0</v>
      </c>
      <c r="F351" s="40">
        <v>0</v>
      </c>
      <c r="G351" s="38">
        <f t="shared" si="31"/>
        <v>0</v>
      </c>
    </row>
    <row r="352" spans="1:7" s="97" customFormat="1" ht="36">
      <c r="A352" s="82" t="s">
        <v>815</v>
      </c>
      <c r="B352" s="22" t="s">
        <v>124</v>
      </c>
      <c r="C352" s="39"/>
      <c r="D352" s="22" t="s">
        <v>816</v>
      </c>
      <c r="E352" s="40">
        <f>E353</f>
        <v>0</v>
      </c>
      <c r="F352" s="40">
        <f>F353</f>
        <v>0</v>
      </c>
      <c r="G352" s="38">
        <f t="shared" si="31"/>
        <v>0</v>
      </c>
    </row>
    <row r="353" spans="1:7" s="97" customFormat="1" ht="36">
      <c r="A353" s="82" t="s">
        <v>817</v>
      </c>
      <c r="B353" s="22" t="s">
        <v>124</v>
      </c>
      <c r="C353" s="39"/>
      <c r="D353" s="22" t="s">
        <v>818</v>
      </c>
      <c r="E353" s="40">
        <f>E354+E357</f>
        <v>0</v>
      </c>
      <c r="F353" s="40">
        <f>F354+F357</f>
        <v>0</v>
      </c>
      <c r="G353" s="38">
        <f t="shared" si="31"/>
        <v>0</v>
      </c>
    </row>
    <row r="354" spans="1:7" s="97" customFormat="1" ht="12.75">
      <c r="A354" s="134" t="s">
        <v>45</v>
      </c>
      <c r="B354" s="22" t="s">
        <v>124</v>
      </c>
      <c r="C354" s="39"/>
      <c r="D354" s="22" t="s">
        <v>819</v>
      </c>
      <c r="E354" s="40">
        <f>E355</f>
        <v>0</v>
      </c>
      <c r="F354" s="40">
        <f>F355</f>
        <v>0</v>
      </c>
      <c r="G354" s="38">
        <f t="shared" si="31"/>
        <v>0</v>
      </c>
    </row>
    <row r="355" spans="1:7" s="97" customFormat="1" ht="12.75">
      <c r="A355" s="82" t="s">
        <v>583</v>
      </c>
      <c r="B355" s="22" t="s">
        <v>124</v>
      </c>
      <c r="C355" s="39"/>
      <c r="D355" s="22" t="s">
        <v>820</v>
      </c>
      <c r="E355" s="40">
        <f>E356</f>
        <v>0</v>
      </c>
      <c r="F355" s="40">
        <f>F356</f>
        <v>0</v>
      </c>
      <c r="G355" s="38">
        <f t="shared" si="31"/>
        <v>0</v>
      </c>
    </row>
    <row r="356" spans="1:7" s="97" customFormat="1" ht="12.75">
      <c r="A356" s="82" t="s">
        <v>194</v>
      </c>
      <c r="B356" s="22" t="s">
        <v>124</v>
      </c>
      <c r="C356" s="39"/>
      <c r="D356" s="22" t="s">
        <v>821</v>
      </c>
      <c r="E356" s="40">
        <v>0</v>
      </c>
      <c r="F356" s="40">
        <v>0</v>
      </c>
      <c r="G356" s="38">
        <f t="shared" si="31"/>
        <v>0</v>
      </c>
    </row>
    <row r="357" spans="1:7" s="97" customFormat="1" ht="36">
      <c r="A357" s="82" t="s">
        <v>575</v>
      </c>
      <c r="B357" s="22" t="s">
        <v>124</v>
      </c>
      <c r="C357" s="39"/>
      <c r="D357" s="22" t="s">
        <v>826</v>
      </c>
      <c r="E357" s="40">
        <f aca="true" t="shared" si="40" ref="E357:F359">E358</f>
        <v>0</v>
      </c>
      <c r="F357" s="40">
        <f t="shared" si="40"/>
        <v>0</v>
      </c>
      <c r="G357" s="38">
        <f t="shared" si="31"/>
        <v>0</v>
      </c>
    </row>
    <row r="358" spans="1:7" s="97" customFormat="1" ht="12.75">
      <c r="A358" s="82" t="s">
        <v>822</v>
      </c>
      <c r="B358" s="22" t="s">
        <v>124</v>
      </c>
      <c r="C358" s="39"/>
      <c r="D358" s="22" t="s">
        <v>825</v>
      </c>
      <c r="E358" s="40">
        <f t="shared" si="40"/>
        <v>0</v>
      </c>
      <c r="F358" s="40">
        <f t="shared" si="40"/>
        <v>0</v>
      </c>
      <c r="G358" s="38">
        <f t="shared" si="31"/>
        <v>0</v>
      </c>
    </row>
    <row r="359" spans="1:7" s="97" customFormat="1" ht="12.75">
      <c r="A359" s="82" t="s">
        <v>83</v>
      </c>
      <c r="B359" s="22" t="s">
        <v>124</v>
      </c>
      <c r="C359" s="39"/>
      <c r="D359" s="22" t="s">
        <v>824</v>
      </c>
      <c r="E359" s="40">
        <f t="shared" si="40"/>
        <v>0</v>
      </c>
      <c r="F359" s="40">
        <f t="shared" si="40"/>
        <v>0</v>
      </c>
      <c r="G359" s="38">
        <f t="shared" si="31"/>
        <v>0</v>
      </c>
    </row>
    <row r="360" spans="1:7" s="97" customFormat="1" ht="36">
      <c r="A360" s="82" t="s">
        <v>343</v>
      </c>
      <c r="B360" s="22" t="s">
        <v>124</v>
      </c>
      <c r="C360" s="39"/>
      <c r="D360" s="22" t="s">
        <v>823</v>
      </c>
      <c r="E360" s="40">
        <v>0</v>
      </c>
      <c r="F360" s="40">
        <v>0</v>
      </c>
      <c r="G360" s="38">
        <f t="shared" si="31"/>
        <v>0</v>
      </c>
    </row>
    <row r="361" spans="1:7" s="97" customFormat="1" ht="99.75" customHeight="1">
      <c r="A361" s="111" t="s">
        <v>589</v>
      </c>
      <c r="B361" s="22" t="s">
        <v>124</v>
      </c>
      <c r="C361" s="39"/>
      <c r="D361" s="22" t="s">
        <v>590</v>
      </c>
      <c r="E361" s="40">
        <f aca="true" t="shared" si="41" ref="E361:F363">E362</f>
        <v>0</v>
      </c>
      <c r="F361" s="40">
        <f t="shared" si="41"/>
        <v>0</v>
      </c>
      <c r="G361" s="38">
        <f t="shared" si="31"/>
        <v>0</v>
      </c>
    </row>
    <row r="362" spans="1:7" s="97" customFormat="1" ht="36">
      <c r="A362" s="112" t="s">
        <v>558</v>
      </c>
      <c r="B362" s="22" t="s">
        <v>124</v>
      </c>
      <c r="C362" s="39"/>
      <c r="D362" s="22" t="s">
        <v>591</v>
      </c>
      <c r="E362" s="40">
        <f t="shared" si="41"/>
        <v>0</v>
      </c>
      <c r="F362" s="40">
        <f t="shared" si="41"/>
        <v>0</v>
      </c>
      <c r="G362" s="38">
        <f t="shared" si="31"/>
        <v>0</v>
      </c>
    </row>
    <row r="363" spans="1:7" s="97" customFormat="1" ht="12.75">
      <c r="A363" s="112" t="s">
        <v>57</v>
      </c>
      <c r="B363" s="22" t="s">
        <v>124</v>
      </c>
      <c r="C363" s="39"/>
      <c r="D363" s="22" t="s">
        <v>592</v>
      </c>
      <c r="E363" s="40">
        <f t="shared" si="41"/>
        <v>0</v>
      </c>
      <c r="F363" s="40">
        <f t="shared" si="41"/>
        <v>0</v>
      </c>
      <c r="G363" s="38">
        <f t="shared" si="31"/>
        <v>0</v>
      </c>
    </row>
    <row r="364" spans="1:7" s="97" customFormat="1" ht="15" customHeight="1">
      <c r="A364" s="125" t="s">
        <v>58</v>
      </c>
      <c r="B364" s="59" t="s">
        <v>124</v>
      </c>
      <c r="C364" s="60"/>
      <c r="D364" s="59" t="s">
        <v>593</v>
      </c>
      <c r="E364" s="78">
        <v>0</v>
      </c>
      <c r="F364" s="78">
        <v>0</v>
      </c>
      <c r="G364" s="38">
        <f t="shared" si="31"/>
        <v>0</v>
      </c>
    </row>
    <row r="365" spans="1:7" s="97" customFormat="1" ht="108" customHeight="1" hidden="1">
      <c r="A365" s="108" t="s">
        <v>594</v>
      </c>
      <c r="B365" s="22" t="s">
        <v>124</v>
      </c>
      <c r="C365" s="39"/>
      <c r="D365" s="22" t="s">
        <v>595</v>
      </c>
      <c r="E365" s="40">
        <f aca="true" t="shared" si="42" ref="E365:F367">E366</f>
        <v>0</v>
      </c>
      <c r="F365" s="40">
        <f t="shared" si="42"/>
        <v>0</v>
      </c>
      <c r="G365" s="38">
        <f t="shared" si="31"/>
        <v>0</v>
      </c>
    </row>
    <row r="366" spans="1:7" s="97" customFormat="1" ht="36" hidden="1">
      <c r="A366" s="103" t="s">
        <v>596</v>
      </c>
      <c r="B366" s="22" t="s">
        <v>124</v>
      </c>
      <c r="C366" s="39"/>
      <c r="D366" s="22" t="s">
        <v>597</v>
      </c>
      <c r="E366" s="40">
        <f t="shared" si="42"/>
        <v>0</v>
      </c>
      <c r="F366" s="40">
        <f t="shared" si="42"/>
        <v>0</v>
      </c>
      <c r="G366" s="38">
        <f t="shared" si="31"/>
        <v>0</v>
      </c>
    </row>
    <row r="367" spans="1:7" s="97" customFormat="1" ht="12.75" hidden="1">
      <c r="A367" s="103" t="s">
        <v>45</v>
      </c>
      <c r="B367" s="22" t="s">
        <v>124</v>
      </c>
      <c r="C367" s="39"/>
      <c r="D367" s="22" t="s">
        <v>598</v>
      </c>
      <c r="E367" s="40">
        <f t="shared" si="42"/>
        <v>0</v>
      </c>
      <c r="F367" s="40">
        <f t="shared" si="42"/>
        <v>0</v>
      </c>
      <c r="G367" s="38">
        <f t="shared" si="31"/>
        <v>0</v>
      </c>
    </row>
    <row r="368" spans="1:7" s="97" customFormat="1" ht="12.75" hidden="1">
      <c r="A368" s="103" t="s">
        <v>55</v>
      </c>
      <c r="B368" s="22" t="s">
        <v>124</v>
      </c>
      <c r="C368" s="39"/>
      <c r="D368" s="22" t="s">
        <v>599</v>
      </c>
      <c r="E368" s="40">
        <v>0</v>
      </c>
      <c r="F368" s="40">
        <v>0</v>
      </c>
      <c r="G368" s="38">
        <f t="shared" si="31"/>
        <v>0</v>
      </c>
    </row>
    <row r="369" spans="1:7" s="97" customFormat="1" ht="0.75" customHeight="1">
      <c r="A369" s="109" t="s">
        <v>601</v>
      </c>
      <c r="B369" s="22" t="s">
        <v>124</v>
      </c>
      <c r="C369" s="39"/>
      <c r="D369" s="22" t="s">
        <v>600</v>
      </c>
      <c r="E369" s="40">
        <f aca="true" t="shared" si="43" ref="E369:F371">E370</f>
        <v>0</v>
      </c>
      <c r="F369" s="40">
        <f t="shared" si="43"/>
        <v>0</v>
      </c>
      <c r="G369" s="38">
        <f t="shared" si="31"/>
        <v>0</v>
      </c>
    </row>
    <row r="370" spans="1:7" s="97" customFormat="1" ht="36" hidden="1">
      <c r="A370" s="103" t="s">
        <v>596</v>
      </c>
      <c r="B370" s="22" t="s">
        <v>124</v>
      </c>
      <c r="C370" s="39"/>
      <c r="D370" s="22" t="s">
        <v>602</v>
      </c>
      <c r="E370" s="40">
        <f t="shared" si="43"/>
        <v>0</v>
      </c>
      <c r="F370" s="40">
        <f t="shared" si="43"/>
        <v>0</v>
      </c>
      <c r="G370" s="38">
        <f t="shared" si="31"/>
        <v>0</v>
      </c>
    </row>
    <row r="371" spans="1:7" s="97" customFormat="1" ht="12.75" hidden="1">
      <c r="A371" s="103" t="s">
        <v>57</v>
      </c>
      <c r="B371" s="22" t="s">
        <v>124</v>
      </c>
      <c r="C371" s="39"/>
      <c r="D371" s="22" t="s">
        <v>603</v>
      </c>
      <c r="E371" s="40">
        <f t="shared" si="43"/>
        <v>0</v>
      </c>
      <c r="F371" s="40">
        <f t="shared" si="43"/>
        <v>0</v>
      </c>
      <c r="G371" s="38">
        <f t="shared" si="31"/>
        <v>0</v>
      </c>
    </row>
    <row r="372" spans="1:7" s="97" customFormat="1" ht="15" customHeight="1" hidden="1">
      <c r="A372" s="103" t="s">
        <v>58</v>
      </c>
      <c r="B372" s="22" t="s">
        <v>124</v>
      </c>
      <c r="C372" s="39"/>
      <c r="D372" s="22" t="s">
        <v>604</v>
      </c>
      <c r="E372" s="40"/>
      <c r="F372" s="40">
        <v>0</v>
      </c>
      <c r="G372" s="38">
        <f t="shared" si="31"/>
        <v>0</v>
      </c>
    </row>
    <row r="373" spans="1:7" s="97" customFormat="1" ht="95.25" customHeight="1">
      <c r="A373" s="113" t="s">
        <v>605</v>
      </c>
      <c r="B373" s="22" t="s">
        <v>606</v>
      </c>
      <c r="C373" s="39"/>
      <c r="D373" s="22" t="s">
        <v>607</v>
      </c>
      <c r="E373" s="40">
        <f aca="true" t="shared" si="44" ref="E373:F376">E374</f>
        <v>221100</v>
      </c>
      <c r="F373" s="40">
        <f t="shared" si="44"/>
        <v>0</v>
      </c>
      <c r="G373" s="38">
        <f t="shared" si="31"/>
        <v>221100</v>
      </c>
    </row>
    <row r="374" spans="1:7" s="97" customFormat="1" ht="36">
      <c r="A374" s="99" t="s">
        <v>575</v>
      </c>
      <c r="B374" s="22" t="s">
        <v>124</v>
      </c>
      <c r="C374" s="39"/>
      <c r="D374" s="22" t="s">
        <v>608</v>
      </c>
      <c r="E374" s="40">
        <f t="shared" si="44"/>
        <v>221100</v>
      </c>
      <c r="F374" s="40">
        <f t="shared" si="44"/>
        <v>0</v>
      </c>
      <c r="G374" s="38">
        <f t="shared" si="31"/>
        <v>221100</v>
      </c>
    </row>
    <row r="375" spans="1:7" s="97" customFormat="1" ht="12.75">
      <c r="A375" s="99" t="s">
        <v>45</v>
      </c>
      <c r="B375" s="22" t="s">
        <v>124</v>
      </c>
      <c r="C375" s="39"/>
      <c r="D375" s="22" t="s">
        <v>609</v>
      </c>
      <c r="E375" s="40">
        <f t="shared" si="44"/>
        <v>221100</v>
      </c>
      <c r="F375" s="40">
        <f t="shared" si="44"/>
        <v>0</v>
      </c>
      <c r="G375" s="38">
        <f t="shared" si="31"/>
        <v>221100</v>
      </c>
    </row>
    <row r="376" spans="1:7" s="97" customFormat="1" ht="16.5" customHeight="1">
      <c r="A376" s="99" t="s">
        <v>83</v>
      </c>
      <c r="B376" s="22" t="s">
        <v>124</v>
      </c>
      <c r="C376" s="39"/>
      <c r="D376" s="22" t="s">
        <v>610</v>
      </c>
      <c r="E376" s="40">
        <f t="shared" si="44"/>
        <v>221100</v>
      </c>
      <c r="F376" s="40">
        <f t="shared" si="44"/>
        <v>0</v>
      </c>
      <c r="G376" s="38">
        <f t="shared" si="31"/>
        <v>221100</v>
      </c>
    </row>
    <row r="377" spans="1:7" s="97" customFormat="1" ht="35.25" customHeight="1">
      <c r="A377" s="99" t="s">
        <v>343</v>
      </c>
      <c r="B377" s="22" t="s">
        <v>124</v>
      </c>
      <c r="C377" s="39"/>
      <c r="D377" s="22" t="s">
        <v>611</v>
      </c>
      <c r="E377" s="40">
        <v>221100</v>
      </c>
      <c r="F377" s="40">
        <v>0</v>
      </c>
      <c r="G377" s="38">
        <f t="shared" si="31"/>
        <v>221100</v>
      </c>
    </row>
    <row r="378" spans="1:7" s="97" customFormat="1" ht="12.75" hidden="1">
      <c r="A378" s="99" t="s">
        <v>384</v>
      </c>
      <c r="B378" s="22" t="s">
        <v>124</v>
      </c>
      <c r="C378" s="39"/>
      <c r="D378" s="22" t="s">
        <v>612</v>
      </c>
      <c r="E378" s="40">
        <f aca="true" t="shared" si="45" ref="E378:F382">E379</f>
        <v>0</v>
      </c>
      <c r="F378" s="40">
        <f t="shared" si="45"/>
        <v>0</v>
      </c>
      <c r="G378" s="38">
        <f t="shared" si="31"/>
        <v>0</v>
      </c>
    </row>
    <row r="379" spans="1:7" s="97" customFormat="1" ht="48" hidden="1">
      <c r="A379" s="99" t="s">
        <v>458</v>
      </c>
      <c r="B379" s="22" t="s">
        <v>124</v>
      </c>
      <c r="C379" s="39"/>
      <c r="D379" s="22" t="s">
        <v>613</v>
      </c>
      <c r="E379" s="40">
        <f t="shared" si="45"/>
        <v>0</v>
      </c>
      <c r="F379" s="40">
        <f t="shared" si="45"/>
        <v>0</v>
      </c>
      <c r="G379" s="38">
        <f t="shared" si="31"/>
        <v>0</v>
      </c>
    </row>
    <row r="380" spans="1:7" s="97" customFormat="1" ht="36" hidden="1">
      <c r="A380" s="99" t="s">
        <v>575</v>
      </c>
      <c r="B380" s="22" t="s">
        <v>124</v>
      </c>
      <c r="C380" s="39"/>
      <c r="D380" s="22" t="s">
        <v>614</v>
      </c>
      <c r="E380" s="40">
        <f t="shared" si="45"/>
        <v>0</v>
      </c>
      <c r="F380" s="40">
        <f t="shared" si="45"/>
        <v>0</v>
      </c>
      <c r="G380" s="38">
        <f t="shared" si="31"/>
        <v>0</v>
      </c>
    </row>
    <row r="381" spans="1:7" s="97" customFormat="1" ht="12.75" hidden="1">
      <c r="A381" s="103" t="s">
        <v>45</v>
      </c>
      <c r="B381" s="22" t="s">
        <v>124</v>
      </c>
      <c r="C381" s="39"/>
      <c r="D381" s="22" t="s">
        <v>615</v>
      </c>
      <c r="E381" s="40">
        <f t="shared" si="45"/>
        <v>0</v>
      </c>
      <c r="F381" s="40">
        <f t="shared" si="45"/>
        <v>0</v>
      </c>
      <c r="G381" s="38">
        <f t="shared" si="31"/>
        <v>0</v>
      </c>
    </row>
    <row r="382" spans="1:7" s="97" customFormat="1" ht="12.75" hidden="1">
      <c r="A382" s="103" t="s">
        <v>83</v>
      </c>
      <c r="B382" s="22" t="s">
        <v>124</v>
      </c>
      <c r="C382" s="39"/>
      <c r="D382" s="22" t="s">
        <v>616</v>
      </c>
      <c r="E382" s="40">
        <f t="shared" si="45"/>
        <v>0</v>
      </c>
      <c r="F382" s="40">
        <f t="shared" si="45"/>
        <v>0</v>
      </c>
      <c r="G382" s="38">
        <f t="shared" si="31"/>
        <v>0</v>
      </c>
    </row>
    <row r="383" spans="1:7" s="97" customFormat="1" ht="36" hidden="1">
      <c r="A383" s="103" t="s">
        <v>343</v>
      </c>
      <c r="B383" s="22" t="s">
        <v>124</v>
      </c>
      <c r="C383" s="39"/>
      <c r="D383" s="22" t="s">
        <v>617</v>
      </c>
      <c r="E383" s="40">
        <v>0</v>
      </c>
      <c r="F383" s="40">
        <v>0</v>
      </c>
      <c r="G383" s="38">
        <f t="shared" si="31"/>
        <v>0</v>
      </c>
    </row>
    <row r="384" spans="1:7" s="97" customFormat="1" ht="12.75">
      <c r="A384" s="128" t="s">
        <v>93</v>
      </c>
      <c r="B384" s="129" t="s">
        <v>124</v>
      </c>
      <c r="C384" s="130"/>
      <c r="D384" s="129" t="s">
        <v>135</v>
      </c>
      <c r="E384" s="76">
        <f>E385+E415+E421+E427</f>
        <v>18909700</v>
      </c>
      <c r="F384" s="76">
        <f>F385+F415+F421+F427</f>
        <v>410563.12</v>
      </c>
      <c r="G384" s="38">
        <f t="shared" si="31"/>
        <v>18499136.88</v>
      </c>
    </row>
    <row r="385" spans="1:7" s="97" customFormat="1" ht="12.75">
      <c r="A385" s="103" t="s">
        <v>618</v>
      </c>
      <c r="B385" s="22" t="s">
        <v>124</v>
      </c>
      <c r="C385" s="39"/>
      <c r="D385" s="22" t="s">
        <v>619</v>
      </c>
      <c r="E385" s="40">
        <f>E386+E394+E406</f>
        <v>8415000</v>
      </c>
      <c r="F385" s="40">
        <f>F386+F394+F406</f>
        <v>0</v>
      </c>
      <c r="G385" s="38">
        <f t="shared" si="31"/>
        <v>8415000</v>
      </c>
    </row>
    <row r="386" spans="1:7" s="97" customFormat="1" ht="72.75" customHeight="1">
      <c r="A386" s="108" t="s">
        <v>620</v>
      </c>
      <c r="B386" s="22" t="s">
        <v>124</v>
      </c>
      <c r="C386" s="39"/>
      <c r="D386" s="22" t="s">
        <v>621</v>
      </c>
      <c r="E386" s="40">
        <f aca="true" t="shared" si="46" ref="E386:F388">E387</f>
        <v>3700000</v>
      </c>
      <c r="F386" s="40">
        <f t="shared" si="46"/>
        <v>0</v>
      </c>
      <c r="G386" s="38">
        <f t="shared" si="31"/>
        <v>3700000</v>
      </c>
    </row>
    <row r="387" spans="1:7" s="97" customFormat="1" ht="36.75" customHeight="1">
      <c r="A387" s="82" t="s">
        <v>382</v>
      </c>
      <c r="B387" s="22" t="s">
        <v>124</v>
      </c>
      <c r="C387" s="39"/>
      <c r="D387" s="22" t="s">
        <v>622</v>
      </c>
      <c r="E387" s="40">
        <f>E388+E392</f>
        <v>3700000</v>
      </c>
      <c r="F387" s="40">
        <f>F388+F392</f>
        <v>0</v>
      </c>
      <c r="G387" s="38">
        <f t="shared" si="31"/>
        <v>3700000</v>
      </c>
    </row>
    <row r="388" spans="1:7" s="97" customFormat="1" ht="14.25" customHeight="1">
      <c r="A388" s="83" t="s">
        <v>45</v>
      </c>
      <c r="B388" s="22" t="s">
        <v>124</v>
      </c>
      <c r="C388" s="39"/>
      <c r="D388" s="22" t="s">
        <v>624</v>
      </c>
      <c r="E388" s="40">
        <f t="shared" si="46"/>
        <v>3700000</v>
      </c>
      <c r="F388" s="40">
        <f t="shared" si="46"/>
        <v>0</v>
      </c>
      <c r="G388" s="38">
        <f t="shared" si="31"/>
        <v>3700000</v>
      </c>
    </row>
    <row r="389" spans="1:7" s="97" customFormat="1" ht="14.25" customHeight="1">
      <c r="A389" s="83" t="s">
        <v>50</v>
      </c>
      <c r="B389" s="22" t="s">
        <v>124</v>
      </c>
      <c r="C389" s="39"/>
      <c r="D389" s="22" t="s">
        <v>623</v>
      </c>
      <c r="E389" s="40">
        <f>E391+E390</f>
        <v>3700000</v>
      </c>
      <c r="F389" s="40">
        <f>F391+F390</f>
        <v>0</v>
      </c>
      <c r="G389" s="38">
        <f t="shared" si="31"/>
        <v>3700000</v>
      </c>
    </row>
    <row r="390" spans="1:7" s="97" customFormat="1" ht="14.25" customHeight="1">
      <c r="A390" s="83" t="s">
        <v>54</v>
      </c>
      <c r="B390" s="22" t="s">
        <v>124</v>
      </c>
      <c r="C390" s="39"/>
      <c r="D390" s="22" t="s">
        <v>871</v>
      </c>
      <c r="E390" s="40">
        <v>0</v>
      </c>
      <c r="F390" s="40">
        <v>0</v>
      </c>
      <c r="G390" s="38">
        <f t="shared" si="31"/>
        <v>0</v>
      </c>
    </row>
    <row r="391" spans="1:7" s="97" customFormat="1" ht="13.5" customHeight="1">
      <c r="A391" s="83" t="s">
        <v>194</v>
      </c>
      <c r="B391" s="22" t="s">
        <v>124</v>
      </c>
      <c r="C391" s="39"/>
      <c r="D391" s="22" t="s">
        <v>635</v>
      </c>
      <c r="E391" s="40">
        <v>3700000</v>
      </c>
      <c r="F391" s="40">
        <v>0</v>
      </c>
      <c r="G391" s="38">
        <f t="shared" si="31"/>
        <v>3700000</v>
      </c>
    </row>
    <row r="392" spans="1:7" s="97" customFormat="1" ht="13.5" customHeight="1">
      <c r="A392" s="136" t="s">
        <v>57</v>
      </c>
      <c r="B392" s="22" t="s">
        <v>124</v>
      </c>
      <c r="C392" s="39"/>
      <c r="D392" s="22" t="s">
        <v>834</v>
      </c>
      <c r="E392" s="40">
        <f>E393</f>
        <v>0</v>
      </c>
      <c r="F392" s="40">
        <f>F393</f>
        <v>0</v>
      </c>
      <c r="G392" s="38">
        <f t="shared" si="31"/>
        <v>0</v>
      </c>
    </row>
    <row r="393" spans="1:7" s="97" customFormat="1" ht="13.5" customHeight="1">
      <c r="A393" s="83" t="s">
        <v>59</v>
      </c>
      <c r="B393" s="22" t="s">
        <v>124</v>
      </c>
      <c r="C393" s="39"/>
      <c r="D393" s="22" t="s">
        <v>835</v>
      </c>
      <c r="E393" s="40">
        <v>0</v>
      </c>
      <c r="F393" s="40">
        <v>0</v>
      </c>
      <c r="G393" s="38">
        <f t="shared" si="31"/>
        <v>0</v>
      </c>
    </row>
    <row r="394" spans="1:7" s="97" customFormat="1" ht="83.25" customHeight="1">
      <c r="A394" s="108" t="s">
        <v>625</v>
      </c>
      <c r="B394" s="22" t="s">
        <v>124</v>
      </c>
      <c r="C394" s="39"/>
      <c r="D394" s="22" t="s">
        <v>626</v>
      </c>
      <c r="E394" s="40">
        <f>E396</f>
        <v>3915000</v>
      </c>
      <c r="F394" s="40">
        <f>F396</f>
        <v>0</v>
      </c>
      <c r="G394" s="38">
        <f t="shared" si="31"/>
        <v>3915000</v>
      </c>
    </row>
    <row r="395" spans="1:7" s="97" customFormat="1" ht="13.5" customHeight="1" hidden="1">
      <c r="A395" s="83" t="s">
        <v>55</v>
      </c>
      <c r="B395" s="22" t="s">
        <v>124</v>
      </c>
      <c r="C395" s="39"/>
      <c r="D395" s="22" t="s">
        <v>266</v>
      </c>
      <c r="E395" s="40">
        <v>0</v>
      </c>
      <c r="F395" s="40">
        <v>1</v>
      </c>
      <c r="G395" s="38">
        <f t="shared" si="31"/>
        <v>-1</v>
      </c>
    </row>
    <row r="396" spans="1:7" s="97" customFormat="1" ht="38.25" customHeight="1">
      <c r="A396" s="82" t="s">
        <v>382</v>
      </c>
      <c r="B396" s="22" t="s">
        <v>124</v>
      </c>
      <c r="C396" s="39"/>
      <c r="D396" s="22" t="s">
        <v>627</v>
      </c>
      <c r="E396" s="40">
        <f>E397+E403</f>
        <v>3915000</v>
      </c>
      <c r="F396" s="40">
        <f>F397+F403</f>
        <v>0</v>
      </c>
      <c r="G396" s="38">
        <f t="shared" si="31"/>
        <v>3915000</v>
      </c>
    </row>
    <row r="397" spans="1:7" s="97" customFormat="1" ht="12.75" customHeight="1">
      <c r="A397" s="83" t="s">
        <v>45</v>
      </c>
      <c r="B397" s="22" t="s">
        <v>124</v>
      </c>
      <c r="C397" s="39"/>
      <c r="D397" s="22" t="s">
        <v>628</v>
      </c>
      <c r="E397" s="40">
        <f>E398+E402</f>
        <v>3565000</v>
      </c>
      <c r="F397" s="40">
        <f>F398+F402</f>
        <v>0</v>
      </c>
      <c r="G397" s="38">
        <f t="shared" si="31"/>
        <v>3565000</v>
      </c>
    </row>
    <row r="398" spans="1:7" s="97" customFormat="1" ht="12.75" customHeight="1">
      <c r="A398" s="83" t="s">
        <v>50</v>
      </c>
      <c r="B398" s="22" t="s">
        <v>124</v>
      </c>
      <c r="C398" s="39"/>
      <c r="D398" s="22" t="s">
        <v>629</v>
      </c>
      <c r="E398" s="40">
        <f>E399+E400+E401</f>
        <v>3565000</v>
      </c>
      <c r="F398" s="40">
        <f>F399+F400+F401</f>
        <v>0</v>
      </c>
      <c r="G398" s="38">
        <f t="shared" si="31"/>
        <v>3565000</v>
      </c>
    </row>
    <row r="399" spans="1:7" s="97" customFormat="1" ht="12.75" customHeight="1">
      <c r="A399" s="83" t="s">
        <v>52</v>
      </c>
      <c r="B399" s="22" t="s">
        <v>124</v>
      </c>
      <c r="C399" s="39"/>
      <c r="D399" s="22" t="s">
        <v>630</v>
      </c>
      <c r="E399" s="40">
        <v>100000</v>
      </c>
      <c r="F399" s="40">
        <v>0</v>
      </c>
      <c r="G399" s="38">
        <f t="shared" si="31"/>
        <v>100000</v>
      </c>
    </row>
    <row r="400" spans="1:7" s="97" customFormat="1" ht="13.5" customHeight="1">
      <c r="A400" s="83" t="s">
        <v>54</v>
      </c>
      <c r="B400" s="22" t="s">
        <v>124</v>
      </c>
      <c r="C400" s="39"/>
      <c r="D400" s="22" t="s">
        <v>631</v>
      </c>
      <c r="E400" s="40">
        <v>700000</v>
      </c>
      <c r="F400" s="40">
        <v>0</v>
      </c>
      <c r="G400" s="38">
        <f t="shared" si="31"/>
        <v>700000</v>
      </c>
    </row>
    <row r="401" spans="1:7" s="97" customFormat="1" ht="13.5" customHeight="1">
      <c r="A401" s="83" t="s">
        <v>55</v>
      </c>
      <c r="B401" s="22" t="s">
        <v>124</v>
      </c>
      <c r="C401" s="39"/>
      <c r="D401" s="22" t="s">
        <v>632</v>
      </c>
      <c r="E401" s="40">
        <v>2765000</v>
      </c>
      <c r="F401" s="40">
        <v>0</v>
      </c>
      <c r="G401" s="38">
        <f t="shared" si="31"/>
        <v>2765000</v>
      </c>
    </row>
    <row r="402" spans="1:7" s="97" customFormat="1" ht="13.5" customHeight="1">
      <c r="A402" s="83" t="s">
        <v>56</v>
      </c>
      <c r="B402" s="22" t="s">
        <v>124</v>
      </c>
      <c r="C402" s="39"/>
      <c r="D402" s="22" t="s">
        <v>910</v>
      </c>
      <c r="E402" s="40">
        <v>0</v>
      </c>
      <c r="F402" s="40">
        <v>0</v>
      </c>
      <c r="G402" s="38">
        <f t="shared" si="31"/>
        <v>0</v>
      </c>
    </row>
    <row r="403" spans="1:7" s="97" customFormat="1" ht="13.5" customHeight="1">
      <c r="A403" s="83" t="s">
        <v>57</v>
      </c>
      <c r="B403" s="22" t="s">
        <v>124</v>
      </c>
      <c r="C403" s="39"/>
      <c r="D403" s="22" t="s">
        <v>633</v>
      </c>
      <c r="E403" s="40">
        <f>E404+E405</f>
        <v>350000</v>
      </c>
      <c r="F403" s="40">
        <f>F404+F405</f>
        <v>0</v>
      </c>
      <c r="G403" s="38">
        <f aca="true" t="shared" si="47" ref="G403:G472">E403-F403</f>
        <v>350000</v>
      </c>
    </row>
    <row r="404" spans="1:7" s="97" customFormat="1" ht="13.5" customHeight="1">
      <c r="A404" s="83" t="s">
        <v>58</v>
      </c>
      <c r="B404" s="22" t="s">
        <v>124</v>
      </c>
      <c r="C404" s="39"/>
      <c r="D404" s="22" t="s">
        <v>634</v>
      </c>
      <c r="E404" s="40">
        <v>350000</v>
      </c>
      <c r="F404" s="40">
        <v>0</v>
      </c>
      <c r="G404" s="38">
        <f t="shared" si="47"/>
        <v>350000</v>
      </c>
    </row>
    <row r="405" spans="1:7" s="97" customFormat="1" ht="13.5" customHeight="1">
      <c r="A405" s="83" t="s">
        <v>59</v>
      </c>
      <c r="B405" s="22" t="s">
        <v>124</v>
      </c>
      <c r="C405" s="39"/>
      <c r="D405" s="22" t="s">
        <v>798</v>
      </c>
      <c r="E405" s="40">
        <v>0</v>
      </c>
      <c r="F405" s="40">
        <v>0</v>
      </c>
      <c r="G405" s="38">
        <f t="shared" si="47"/>
        <v>0</v>
      </c>
    </row>
    <row r="406" spans="1:7" s="97" customFormat="1" ht="82.5" customHeight="1">
      <c r="A406" s="108" t="s">
        <v>636</v>
      </c>
      <c r="B406" s="22" t="s">
        <v>124</v>
      </c>
      <c r="C406" s="39"/>
      <c r="D406" s="22" t="s">
        <v>637</v>
      </c>
      <c r="E406" s="40">
        <f aca="true" t="shared" si="48" ref="E406:F408">E407</f>
        <v>800000</v>
      </c>
      <c r="F406" s="40">
        <f t="shared" si="48"/>
        <v>0</v>
      </c>
      <c r="G406" s="38">
        <f t="shared" si="47"/>
        <v>800000</v>
      </c>
    </row>
    <row r="407" spans="1:7" s="97" customFormat="1" ht="42" customHeight="1">
      <c r="A407" s="82" t="s">
        <v>382</v>
      </c>
      <c r="B407" s="22" t="s">
        <v>124</v>
      </c>
      <c r="C407" s="39"/>
      <c r="D407" s="22" t="s">
        <v>638</v>
      </c>
      <c r="E407" s="40">
        <f>E408+E412</f>
        <v>800000</v>
      </c>
      <c r="F407" s="40">
        <f>F408+F412</f>
        <v>0</v>
      </c>
      <c r="G407" s="38">
        <f t="shared" si="47"/>
        <v>800000</v>
      </c>
    </row>
    <row r="408" spans="1:7" s="97" customFormat="1" ht="13.5" customHeight="1">
      <c r="A408" s="83" t="s">
        <v>45</v>
      </c>
      <c r="B408" s="22" t="s">
        <v>124</v>
      </c>
      <c r="C408" s="39"/>
      <c r="D408" s="22" t="s">
        <v>639</v>
      </c>
      <c r="E408" s="40">
        <f t="shared" si="48"/>
        <v>800000</v>
      </c>
      <c r="F408" s="40">
        <f t="shared" si="48"/>
        <v>0</v>
      </c>
      <c r="G408" s="38">
        <f t="shared" si="47"/>
        <v>800000</v>
      </c>
    </row>
    <row r="409" spans="1:7" s="97" customFormat="1" ht="13.5" customHeight="1">
      <c r="A409" s="83" t="s">
        <v>50</v>
      </c>
      <c r="B409" s="22" t="s">
        <v>124</v>
      </c>
      <c r="C409" s="39"/>
      <c r="D409" s="22" t="s">
        <v>640</v>
      </c>
      <c r="E409" s="40">
        <f>E410+E411</f>
        <v>800000</v>
      </c>
      <c r="F409" s="40">
        <f>F410+F411</f>
        <v>0</v>
      </c>
      <c r="G409" s="38">
        <f t="shared" si="47"/>
        <v>800000</v>
      </c>
    </row>
    <row r="410" spans="1:7" s="97" customFormat="1" ht="12.75" customHeight="1">
      <c r="A410" s="83" t="s">
        <v>54</v>
      </c>
      <c r="B410" s="22" t="s">
        <v>124</v>
      </c>
      <c r="C410" s="39"/>
      <c r="D410" s="22" t="s">
        <v>641</v>
      </c>
      <c r="E410" s="40">
        <v>800000</v>
      </c>
      <c r="F410" s="40">
        <v>0</v>
      </c>
      <c r="G410" s="38">
        <f t="shared" si="47"/>
        <v>800000</v>
      </c>
    </row>
    <row r="411" spans="1:7" s="97" customFormat="1" ht="15.75" customHeight="1">
      <c r="A411" s="141" t="s">
        <v>55</v>
      </c>
      <c r="B411" s="59" t="s">
        <v>124</v>
      </c>
      <c r="C411" s="60"/>
      <c r="D411" s="59" t="s">
        <v>836</v>
      </c>
      <c r="E411" s="78">
        <v>0</v>
      </c>
      <c r="F411" s="78">
        <v>0</v>
      </c>
      <c r="G411" s="142">
        <f t="shared" si="47"/>
        <v>0</v>
      </c>
    </row>
    <row r="412" spans="1:7" s="97" customFormat="1" ht="15.75" customHeight="1">
      <c r="A412" s="83" t="s">
        <v>57</v>
      </c>
      <c r="B412" s="22" t="s">
        <v>124</v>
      </c>
      <c r="C412" s="39"/>
      <c r="D412" s="22" t="s">
        <v>837</v>
      </c>
      <c r="E412" s="40">
        <f>E413+E414</f>
        <v>0</v>
      </c>
      <c r="F412" s="40">
        <f>F413+F414</f>
        <v>0</v>
      </c>
      <c r="G412" s="38">
        <f t="shared" si="47"/>
        <v>0</v>
      </c>
    </row>
    <row r="413" spans="1:7" s="97" customFormat="1" ht="15.75" customHeight="1">
      <c r="A413" s="83" t="s">
        <v>58</v>
      </c>
      <c r="B413" s="22" t="s">
        <v>124</v>
      </c>
      <c r="C413" s="39"/>
      <c r="D413" s="22" t="s">
        <v>838</v>
      </c>
      <c r="E413" s="40">
        <v>0</v>
      </c>
      <c r="F413" s="40">
        <v>0</v>
      </c>
      <c r="G413" s="38">
        <f t="shared" si="47"/>
        <v>0</v>
      </c>
    </row>
    <row r="414" spans="1:7" s="97" customFormat="1" ht="15.75" customHeight="1">
      <c r="A414" s="83" t="s">
        <v>59</v>
      </c>
      <c r="B414" s="22" t="s">
        <v>124</v>
      </c>
      <c r="C414" s="39"/>
      <c r="D414" s="22" t="s">
        <v>839</v>
      </c>
      <c r="E414" s="40">
        <v>0</v>
      </c>
      <c r="F414" s="40">
        <v>0</v>
      </c>
      <c r="G414" s="38">
        <f t="shared" si="47"/>
        <v>0</v>
      </c>
    </row>
    <row r="415" spans="1:7" s="97" customFormat="1" ht="37.5" customHeight="1">
      <c r="A415" s="83" t="s">
        <v>529</v>
      </c>
      <c r="B415" s="22" t="s">
        <v>124</v>
      </c>
      <c r="C415" s="39"/>
      <c r="D415" s="22" t="s">
        <v>642</v>
      </c>
      <c r="E415" s="40">
        <f aca="true" t="shared" si="49" ref="E415:F419">E416</f>
        <v>9824700</v>
      </c>
      <c r="F415" s="40">
        <f t="shared" si="49"/>
        <v>410563.12</v>
      </c>
      <c r="G415" s="38">
        <f t="shared" si="47"/>
        <v>9414136.88</v>
      </c>
    </row>
    <row r="416" spans="1:7" s="97" customFormat="1" ht="86.25" customHeight="1">
      <c r="A416" s="108" t="s">
        <v>643</v>
      </c>
      <c r="B416" s="22" t="s">
        <v>124</v>
      </c>
      <c r="C416" s="39"/>
      <c r="D416" s="22" t="s">
        <v>644</v>
      </c>
      <c r="E416" s="40">
        <f t="shared" si="49"/>
        <v>9824700</v>
      </c>
      <c r="F416" s="40">
        <f t="shared" si="49"/>
        <v>410563.12</v>
      </c>
      <c r="G416" s="38">
        <f t="shared" si="47"/>
        <v>9414136.88</v>
      </c>
    </row>
    <row r="417" spans="1:7" s="97" customFormat="1" ht="39.75" customHeight="1">
      <c r="A417" s="82" t="s">
        <v>382</v>
      </c>
      <c r="B417" s="22" t="s">
        <v>124</v>
      </c>
      <c r="C417" s="39"/>
      <c r="D417" s="22" t="s">
        <v>645</v>
      </c>
      <c r="E417" s="40">
        <f t="shared" si="49"/>
        <v>9824700</v>
      </c>
      <c r="F417" s="40">
        <f t="shared" si="49"/>
        <v>410563.12</v>
      </c>
      <c r="G417" s="38">
        <f t="shared" si="47"/>
        <v>9414136.88</v>
      </c>
    </row>
    <row r="418" spans="1:7" s="97" customFormat="1" ht="13.5" customHeight="1">
      <c r="A418" s="83" t="s">
        <v>45</v>
      </c>
      <c r="B418" s="22" t="s">
        <v>124</v>
      </c>
      <c r="C418" s="39"/>
      <c r="D418" s="22" t="s">
        <v>646</v>
      </c>
      <c r="E418" s="40">
        <f t="shared" si="49"/>
        <v>9824700</v>
      </c>
      <c r="F418" s="40">
        <f t="shared" si="49"/>
        <v>410563.12</v>
      </c>
      <c r="G418" s="38">
        <f t="shared" si="47"/>
        <v>9414136.88</v>
      </c>
    </row>
    <row r="419" spans="1:7" s="97" customFormat="1" ht="13.5" customHeight="1">
      <c r="A419" s="83" t="s">
        <v>50</v>
      </c>
      <c r="B419" s="22" t="s">
        <v>124</v>
      </c>
      <c r="C419" s="39"/>
      <c r="D419" s="22" t="s">
        <v>647</v>
      </c>
      <c r="E419" s="40">
        <f t="shared" si="49"/>
        <v>9824700</v>
      </c>
      <c r="F419" s="40">
        <f t="shared" si="49"/>
        <v>410563.12</v>
      </c>
      <c r="G419" s="38">
        <f t="shared" si="47"/>
        <v>9414136.88</v>
      </c>
    </row>
    <row r="420" spans="1:7" s="97" customFormat="1" ht="13.5" customHeight="1">
      <c r="A420" s="83" t="s">
        <v>53</v>
      </c>
      <c r="B420" s="22" t="s">
        <v>124</v>
      </c>
      <c r="C420" s="39"/>
      <c r="D420" s="22" t="s">
        <v>648</v>
      </c>
      <c r="E420" s="40">
        <v>9824700</v>
      </c>
      <c r="F420" s="40">
        <v>410563.12</v>
      </c>
      <c r="G420" s="38">
        <f t="shared" si="47"/>
        <v>9414136.88</v>
      </c>
    </row>
    <row r="421" spans="1:7" s="97" customFormat="1" ht="22.5" customHeight="1">
      <c r="A421" s="84" t="s">
        <v>477</v>
      </c>
      <c r="B421" s="22" t="s">
        <v>124</v>
      </c>
      <c r="C421" s="39"/>
      <c r="D421" s="22" t="s">
        <v>649</v>
      </c>
      <c r="E421" s="40">
        <f>E422</f>
        <v>90000</v>
      </c>
      <c r="F421" s="40">
        <f>F422</f>
        <v>0</v>
      </c>
      <c r="G421" s="38">
        <f t="shared" si="47"/>
        <v>90000</v>
      </c>
    </row>
    <row r="422" spans="1:7" s="97" customFormat="1" ht="96" customHeight="1">
      <c r="A422" s="108" t="s">
        <v>650</v>
      </c>
      <c r="B422" s="22" t="s">
        <v>124</v>
      </c>
      <c r="C422" s="39"/>
      <c r="D422" s="22" t="s">
        <v>651</v>
      </c>
      <c r="E422" s="40">
        <f aca="true" t="shared" si="50" ref="E422:F424">E423</f>
        <v>90000</v>
      </c>
      <c r="F422" s="40">
        <f t="shared" si="50"/>
        <v>0</v>
      </c>
      <c r="G422" s="38">
        <f t="shared" si="47"/>
        <v>90000</v>
      </c>
    </row>
    <row r="423" spans="1:7" s="97" customFormat="1" ht="41.25" customHeight="1">
      <c r="A423" s="82" t="s">
        <v>382</v>
      </c>
      <c r="B423" s="22" t="s">
        <v>124</v>
      </c>
      <c r="C423" s="39"/>
      <c r="D423" s="22" t="s">
        <v>652</v>
      </c>
      <c r="E423" s="40">
        <f>E424</f>
        <v>90000</v>
      </c>
      <c r="F423" s="40">
        <f>F424</f>
        <v>0</v>
      </c>
      <c r="G423" s="38">
        <f t="shared" si="47"/>
        <v>90000</v>
      </c>
    </row>
    <row r="424" spans="1:7" s="97" customFormat="1" ht="15.75" customHeight="1">
      <c r="A424" s="83" t="s">
        <v>45</v>
      </c>
      <c r="B424" s="22" t="s">
        <v>124</v>
      </c>
      <c r="C424" s="39"/>
      <c r="D424" s="22" t="s">
        <v>653</v>
      </c>
      <c r="E424" s="40">
        <f t="shared" si="50"/>
        <v>90000</v>
      </c>
      <c r="F424" s="40">
        <f t="shared" si="50"/>
        <v>0</v>
      </c>
      <c r="G424" s="38">
        <f t="shared" si="47"/>
        <v>90000</v>
      </c>
    </row>
    <row r="425" spans="1:7" s="97" customFormat="1" ht="13.5" customHeight="1">
      <c r="A425" s="83" t="s">
        <v>50</v>
      </c>
      <c r="B425" s="22" t="s">
        <v>124</v>
      </c>
      <c r="C425" s="39"/>
      <c r="D425" s="22" t="s">
        <v>654</v>
      </c>
      <c r="E425" s="40">
        <f>E426</f>
        <v>90000</v>
      </c>
      <c r="F425" s="40">
        <f>F426</f>
        <v>0</v>
      </c>
      <c r="G425" s="38">
        <f t="shared" si="47"/>
        <v>90000</v>
      </c>
    </row>
    <row r="426" spans="1:7" s="97" customFormat="1" ht="13.5" customHeight="1">
      <c r="A426" s="83" t="s">
        <v>55</v>
      </c>
      <c r="B426" s="22" t="s">
        <v>124</v>
      </c>
      <c r="C426" s="39"/>
      <c r="D426" s="22" t="s">
        <v>655</v>
      </c>
      <c r="E426" s="40">
        <v>90000</v>
      </c>
      <c r="F426" s="40">
        <v>0</v>
      </c>
      <c r="G426" s="38">
        <f t="shared" si="47"/>
        <v>90000</v>
      </c>
    </row>
    <row r="427" spans="1:7" s="97" customFormat="1" ht="27.75" customHeight="1">
      <c r="A427" s="83" t="s">
        <v>656</v>
      </c>
      <c r="B427" s="22" t="s">
        <v>124</v>
      </c>
      <c r="C427" s="39"/>
      <c r="D427" s="22" t="s">
        <v>657</v>
      </c>
      <c r="E427" s="40">
        <f aca="true" t="shared" si="51" ref="E427:F430">E428</f>
        <v>580000</v>
      </c>
      <c r="F427" s="40">
        <f t="shared" si="51"/>
        <v>0</v>
      </c>
      <c r="G427" s="38">
        <f t="shared" si="47"/>
        <v>580000</v>
      </c>
    </row>
    <row r="428" spans="1:7" s="97" customFormat="1" ht="99.75" customHeight="1">
      <c r="A428" s="108" t="s">
        <v>658</v>
      </c>
      <c r="B428" s="22" t="s">
        <v>124</v>
      </c>
      <c r="C428" s="39"/>
      <c r="D428" s="22" t="s">
        <v>659</v>
      </c>
      <c r="E428" s="40">
        <f t="shared" si="51"/>
        <v>580000</v>
      </c>
      <c r="F428" s="40">
        <f t="shared" si="51"/>
        <v>0</v>
      </c>
      <c r="G428" s="38">
        <f t="shared" si="47"/>
        <v>580000</v>
      </c>
    </row>
    <row r="429" spans="1:7" s="97" customFormat="1" ht="27" customHeight="1">
      <c r="A429" s="84" t="s">
        <v>660</v>
      </c>
      <c r="B429" s="22" t="s">
        <v>124</v>
      </c>
      <c r="C429" s="39"/>
      <c r="D429" s="22" t="s">
        <v>661</v>
      </c>
      <c r="E429" s="40">
        <f>E430+E437</f>
        <v>580000</v>
      </c>
      <c r="F429" s="40">
        <f t="shared" si="51"/>
        <v>0</v>
      </c>
      <c r="G429" s="38">
        <f t="shared" si="47"/>
        <v>580000</v>
      </c>
    </row>
    <row r="430" spans="1:7" s="97" customFormat="1" ht="12.75">
      <c r="A430" s="84" t="s">
        <v>45</v>
      </c>
      <c r="B430" s="22" t="s">
        <v>124</v>
      </c>
      <c r="C430" s="39"/>
      <c r="D430" s="22" t="s">
        <v>662</v>
      </c>
      <c r="E430" s="40">
        <f t="shared" si="51"/>
        <v>580000</v>
      </c>
      <c r="F430" s="40">
        <f t="shared" si="51"/>
        <v>0</v>
      </c>
      <c r="G430" s="38">
        <f t="shared" si="47"/>
        <v>580000</v>
      </c>
    </row>
    <row r="431" spans="1:7" s="97" customFormat="1" ht="12.75">
      <c r="A431" s="84" t="s">
        <v>50</v>
      </c>
      <c r="B431" s="22" t="s">
        <v>124</v>
      </c>
      <c r="C431" s="39"/>
      <c r="D431" s="22" t="s">
        <v>663</v>
      </c>
      <c r="E431" s="40">
        <f>E432+E436</f>
        <v>580000</v>
      </c>
      <c r="F431" s="40">
        <f>F432+F436</f>
        <v>0</v>
      </c>
      <c r="G431" s="38">
        <f t="shared" si="47"/>
        <v>580000</v>
      </c>
    </row>
    <row r="432" spans="1:7" ht="12.75">
      <c r="A432" s="114" t="s">
        <v>53</v>
      </c>
      <c r="B432" s="22" t="s">
        <v>124</v>
      </c>
      <c r="D432" s="22" t="s">
        <v>664</v>
      </c>
      <c r="E432" s="115">
        <v>280000</v>
      </c>
      <c r="F432" s="115">
        <v>0</v>
      </c>
      <c r="G432" s="38">
        <f t="shared" si="47"/>
        <v>280000</v>
      </c>
    </row>
    <row r="433" spans="1:7" s="97" customFormat="1" ht="12.75" hidden="1">
      <c r="A433" s="84" t="s">
        <v>55</v>
      </c>
      <c r="B433" s="22" t="s">
        <v>124</v>
      </c>
      <c r="C433" s="39"/>
      <c r="D433" s="22" t="s">
        <v>344</v>
      </c>
      <c r="E433" s="40">
        <v>0</v>
      </c>
      <c r="F433" s="40">
        <v>0</v>
      </c>
      <c r="G433" s="38">
        <f t="shared" si="47"/>
        <v>0</v>
      </c>
    </row>
    <row r="434" spans="1:7" s="97" customFormat="1" ht="12.75" hidden="1">
      <c r="A434" s="83" t="s">
        <v>57</v>
      </c>
      <c r="B434" s="22" t="s">
        <v>124</v>
      </c>
      <c r="C434" s="39"/>
      <c r="D434" s="22" t="s">
        <v>345</v>
      </c>
      <c r="E434" s="40">
        <f>E435</f>
        <v>0</v>
      </c>
      <c r="F434" s="40">
        <f>F435</f>
        <v>0</v>
      </c>
      <c r="G434" s="38">
        <f t="shared" si="47"/>
        <v>0</v>
      </c>
    </row>
    <row r="435" spans="1:7" s="97" customFormat="1" ht="14.25" customHeight="1" hidden="1">
      <c r="A435" s="87" t="s">
        <v>58</v>
      </c>
      <c r="B435" s="22" t="s">
        <v>124</v>
      </c>
      <c r="C435" s="39"/>
      <c r="D435" s="22" t="s">
        <v>346</v>
      </c>
      <c r="E435" s="40">
        <v>0</v>
      </c>
      <c r="F435" s="40">
        <v>0</v>
      </c>
      <c r="G435" s="38">
        <f t="shared" si="47"/>
        <v>0</v>
      </c>
    </row>
    <row r="436" spans="1:7" s="97" customFormat="1" ht="15.75" customHeight="1">
      <c r="A436" s="84" t="s">
        <v>54</v>
      </c>
      <c r="B436" s="22" t="s">
        <v>124</v>
      </c>
      <c r="C436" s="39"/>
      <c r="D436" s="22" t="s">
        <v>665</v>
      </c>
      <c r="E436" s="40">
        <v>300000</v>
      </c>
      <c r="F436" s="40">
        <v>0</v>
      </c>
      <c r="G436" s="38">
        <f t="shared" si="47"/>
        <v>300000</v>
      </c>
    </row>
    <row r="437" spans="1:7" s="97" customFormat="1" ht="0.75" customHeight="1">
      <c r="A437" s="143" t="s">
        <v>57</v>
      </c>
      <c r="B437" s="22" t="s">
        <v>124</v>
      </c>
      <c r="C437" s="39"/>
      <c r="D437" s="22" t="s">
        <v>921</v>
      </c>
      <c r="E437" s="40">
        <f>E438</f>
        <v>0</v>
      </c>
      <c r="F437" s="40"/>
      <c r="G437" s="38"/>
    </row>
    <row r="438" spans="1:7" s="97" customFormat="1" ht="13.5" customHeight="1">
      <c r="A438" s="143" t="s">
        <v>58</v>
      </c>
      <c r="B438" s="22" t="s">
        <v>124</v>
      </c>
      <c r="C438" s="39"/>
      <c r="D438" s="22" t="s">
        <v>922</v>
      </c>
      <c r="E438" s="40"/>
      <c r="F438" s="40"/>
      <c r="G438" s="38"/>
    </row>
    <row r="439" spans="1:7" s="97" customFormat="1" ht="12.75">
      <c r="A439" s="103" t="s">
        <v>94</v>
      </c>
      <c r="B439" s="22" t="s">
        <v>124</v>
      </c>
      <c r="C439" s="39"/>
      <c r="D439" s="22" t="s">
        <v>136</v>
      </c>
      <c r="E439" s="40">
        <f>E454+E440</f>
        <v>115000</v>
      </c>
      <c r="F439" s="40">
        <f>F454+F440</f>
        <v>1500</v>
      </c>
      <c r="G439" s="38">
        <f t="shared" si="47"/>
        <v>113500</v>
      </c>
    </row>
    <row r="440" spans="1:7" s="97" customFormat="1" ht="23.25" customHeight="1">
      <c r="A440" s="84" t="s">
        <v>349</v>
      </c>
      <c r="B440" s="22" t="s">
        <v>124</v>
      </c>
      <c r="C440" s="39"/>
      <c r="D440" s="22" t="s">
        <v>350</v>
      </c>
      <c r="E440" s="40">
        <f>E441+E447</f>
        <v>100000</v>
      </c>
      <c r="F440" s="40">
        <f>F441+F447</f>
        <v>1500</v>
      </c>
      <c r="G440" s="38">
        <f t="shared" si="47"/>
        <v>98500</v>
      </c>
    </row>
    <row r="441" spans="1:7" s="97" customFormat="1" ht="41.25" customHeight="1">
      <c r="A441" s="84" t="s">
        <v>666</v>
      </c>
      <c r="B441" s="22" t="s">
        <v>124</v>
      </c>
      <c r="C441" s="39"/>
      <c r="D441" s="22" t="s">
        <v>668</v>
      </c>
      <c r="E441" s="40">
        <f aca="true" t="shared" si="52" ref="E441:F445">E442</f>
        <v>50000</v>
      </c>
      <c r="F441" s="40">
        <f t="shared" si="52"/>
        <v>0</v>
      </c>
      <c r="G441" s="38">
        <f t="shared" si="47"/>
        <v>50000</v>
      </c>
    </row>
    <row r="442" spans="1:7" s="97" customFormat="1" ht="45" customHeight="1">
      <c r="A442" s="108" t="s">
        <v>667</v>
      </c>
      <c r="B442" s="22" t="s">
        <v>124</v>
      </c>
      <c r="C442" s="39"/>
      <c r="D442" s="22" t="s">
        <v>669</v>
      </c>
      <c r="E442" s="40">
        <f t="shared" si="52"/>
        <v>50000</v>
      </c>
      <c r="F442" s="40">
        <f t="shared" si="52"/>
        <v>0</v>
      </c>
      <c r="G442" s="38">
        <f t="shared" si="47"/>
        <v>50000</v>
      </c>
    </row>
    <row r="443" spans="1:7" s="97" customFormat="1" ht="36" customHeight="1">
      <c r="A443" s="106" t="s">
        <v>382</v>
      </c>
      <c r="B443" s="22" t="s">
        <v>124</v>
      </c>
      <c r="C443" s="39"/>
      <c r="D443" s="22" t="s">
        <v>670</v>
      </c>
      <c r="E443" s="40">
        <f t="shared" si="52"/>
        <v>50000</v>
      </c>
      <c r="F443" s="40">
        <f t="shared" si="52"/>
        <v>0</v>
      </c>
      <c r="G443" s="38">
        <f t="shared" si="47"/>
        <v>50000</v>
      </c>
    </row>
    <row r="444" spans="1:7" s="97" customFormat="1" ht="19.5" customHeight="1">
      <c r="A444" s="107" t="s">
        <v>45</v>
      </c>
      <c r="B444" s="22" t="s">
        <v>124</v>
      </c>
      <c r="C444" s="39"/>
      <c r="D444" s="22" t="s">
        <v>671</v>
      </c>
      <c r="E444" s="40">
        <f t="shared" si="52"/>
        <v>50000</v>
      </c>
      <c r="F444" s="40">
        <f t="shared" si="52"/>
        <v>0</v>
      </c>
      <c r="G444" s="38">
        <f t="shared" si="47"/>
        <v>50000</v>
      </c>
    </row>
    <row r="445" spans="1:7" s="97" customFormat="1" ht="17.25" customHeight="1">
      <c r="A445" s="103" t="s">
        <v>50</v>
      </c>
      <c r="B445" s="22" t="s">
        <v>124</v>
      </c>
      <c r="C445" s="39"/>
      <c r="D445" s="22" t="s">
        <v>672</v>
      </c>
      <c r="E445" s="40">
        <f t="shared" si="52"/>
        <v>50000</v>
      </c>
      <c r="F445" s="40">
        <f t="shared" si="52"/>
        <v>0</v>
      </c>
      <c r="G445" s="38">
        <f t="shared" si="47"/>
        <v>50000</v>
      </c>
    </row>
    <row r="446" spans="1:7" s="97" customFormat="1" ht="21.75" customHeight="1">
      <c r="A446" s="103" t="s">
        <v>194</v>
      </c>
      <c r="B446" s="22" t="s">
        <v>124</v>
      </c>
      <c r="C446" s="39"/>
      <c r="D446" s="22" t="s">
        <v>673</v>
      </c>
      <c r="E446" s="40">
        <v>50000</v>
      </c>
      <c r="F446" s="40">
        <v>0</v>
      </c>
      <c r="G446" s="38">
        <f t="shared" si="47"/>
        <v>50000</v>
      </c>
    </row>
    <row r="447" spans="1:7" s="97" customFormat="1" ht="35.25" customHeight="1">
      <c r="A447" s="103" t="s">
        <v>674</v>
      </c>
      <c r="B447" s="22" t="s">
        <v>124</v>
      </c>
      <c r="C447" s="39"/>
      <c r="D447" s="22" t="s">
        <v>676</v>
      </c>
      <c r="E447" s="40">
        <f aca="true" t="shared" si="53" ref="E447:F449">E448</f>
        <v>50000</v>
      </c>
      <c r="F447" s="40">
        <f t="shared" si="53"/>
        <v>1500</v>
      </c>
      <c r="G447" s="38">
        <f t="shared" si="47"/>
        <v>48500</v>
      </c>
    </row>
    <row r="448" spans="1:7" s="97" customFormat="1" ht="84" customHeight="1">
      <c r="A448" s="108" t="s">
        <v>675</v>
      </c>
      <c r="B448" s="22" t="s">
        <v>124</v>
      </c>
      <c r="C448" s="39"/>
      <c r="D448" s="22" t="s">
        <v>677</v>
      </c>
      <c r="E448" s="40">
        <f t="shared" si="53"/>
        <v>50000</v>
      </c>
      <c r="F448" s="40">
        <f t="shared" si="53"/>
        <v>1500</v>
      </c>
      <c r="G448" s="38">
        <f t="shared" si="47"/>
        <v>48500</v>
      </c>
    </row>
    <row r="449" spans="1:7" s="97" customFormat="1" ht="37.5" customHeight="1">
      <c r="A449" s="106" t="s">
        <v>382</v>
      </c>
      <c r="B449" s="22" t="s">
        <v>124</v>
      </c>
      <c r="C449" s="39"/>
      <c r="D449" s="22" t="s">
        <v>678</v>
      </c>
      <c r="E449" s="40">
        <f t="shared" si="53"/>
        <v>50000</v>
      </c>
      <c r="F449" s="40">
        <f t="shared" si="53"/>
        <v>1500</v>
      </c>
      <c r="G449" s="38">
        <f t="shared" si="47"/>
        <v>48500</v>
      </c>
    </row>
    <row r="450" spans="1:7" s="97" customFormat="1" ht="12.75" customHeight="1">
      <c r="A450" s="103" t="s">
        <v>45</v>
      </c>
      <c r="B450" s="22" t="s">
        <v>124</v>
      </c>
      <c r="C450" s="39"/>
      <c r="D450" s="22" t="s">
        <v>679</v>
      </c>
      <c r="E450" s="40">
        <f>E451+E453</f>
        <v>50000</v>
      </c>
      <c r="F450" s="40">
        <f>F451+F453</f>
        <v>1500</v>
      </c>
      <c r="G450" s="38">
        <f t="shared" si="47"/>
        <v>48500</v>
      </c>
    </row>
    <row r="451" spans="1:7" s="97" customFormat="1" ht="12.75" customHeight="1">
      <c r="A451" s="103" t="s">
        <v>50</v>
      </c>
      <c r="B451" s="22" t="s">
        <v>124</v>
      </c>
      <c r="C451" s="39"/>
      <c r="D451" s="22" t="s">
        <v>680</v>
      </c>
      <c r="E451" s="40">
        <f>E452</f>
        <v>1500</v>
      </c>
      <c r="F451" s="40">
        <f>F452</f>
        <v>1500</v>
      </c>
      <c r="G451" s="38">
        <f t="shared" si="47"/>
        <v>0</v>
      </c>
    </row>
    <row r="452" spans="1:7" s="97" customFormat="1" ht="12.75" customHeight="1">
      <c r="A452" s="103" t="s">
        <v>55</v>
      </c>
      <c r="B452" s="22" t="s">
        <v>124</v>
      </c>
      <c r="C452" s="39"/>
      <c r="D452" s="22" t="s">
        <v>681</v>
      </c>
      <c r="E452" s="40">
        <v>1500</v>
      </c>
      <c r="F452" s="40">
        <v>1500</v>
      </c>
      <c r="G452" s="38">
        <f t="shared" si="47"/>
        <v>0</v>
      </c>
    </row>
    <row r="453" spans="1:7" s="97" customFormat="1" ht="12.75" customHeight="1">
      <c r="A453" s="103" t="s">
        <v>56</v>
      </c>
      <c r="B453" s="22" t="s">
        <v>124</v>
      </c>
      <c r="C453" s="39"/>
      <c r="D453" s="22" t="s">
        <v>682</v>
      </c>
      <c r="E453" s="40">
        <v>48500</v>
      </c>
      <c r="F453" s="40">
        <v>0</v>
      </c>
      <c r="G453" s="38">
        <f t="shared" si="47"/>
        <v>48500</v>
      </c>
    </row>
    <row r="454" spans="1:7" s="97" customFormat="1" ht="12.75">
      <c r="A454" s="103" t="s">
        <v>95</v>
      </c>
      <c r="B454" s="22" t="s">
        <v>124</v>
      </c>
      <c r="C454" s="39"/>
      <c r="D454" s="22" t="s">
        <v>137</v>
      </c>
      <c r="E454" s="76">
        <f>E455+E471</f>
        <v>15000</v>
      </c>
      <c r="F454" s="76">
        <f>F455+F471</f>
        <v>0</v>
      </c>
      <c r="G454" s="38">
        <f t="shared" si="47"/>
        <v>15000</v>
      </c>
    </row>
    <row r="455" spans="1:7" s="97" customFormat="1" ht="24">
      <c r="A455" s="84" t="s">
        <v>683</v>
      </c>
      <c r="B455" s="22" t="s">
        <v>124</v>
      </c>
      <c r="C455" s="39"/>
      <c r="D455" s="22" t="s">
        <v>684</v>
      </c>
      <c r="E455" s="40">
        <f>E456+E462+E467</f>
        <v>12000</v>
      </c>
      <c r="F455" s="40">
        <f>F456+F462+F467</f>
        <v>0</v>
      </c>
      <c r="G455" s="38">
        <f t="shared" si="47"/>
        <v>12000</v>
      </c>
    </row>
    <row r="456" spans="1:7" s="97" customFormat="1" ht="60">
      <c r="A456" s="108" t="s">
        <v>685</v>
      </c>
      <c r="B456" s="22" t="s">
        <v>124</v>
      </c>
      <c r="C456" s="39"/>
      <c r="D456" s="22" t="s">
        <v>686</v>
      </c>
      <c r="E456" s="40">
        <f>E457</f>
        <v>6000</v>
      </c>
      <c r="F456" s="40">
        <f>F457</f>
        <v>0</v>
      </c>
      <c r="G456" s="38">
        <f t="shared" si="47"/>
        <v>6000</v>
      </c>
    </row>
    <row r="457" spans="1:7" s="97" customFormat="1" ht="34.5" customHeight="1">
      <c r="A457" s="82" t="s">
        <v>687</v>
      </c>
      <c r="B457" s="22" t="s">
        <v>124</v>
      </c>
      <c r="C457" s="39"/>
      <c r="D457" s="22" t="s">
        <v>688</v>
      </c>
      <c r="E457" s="40">
        <f>E458+E460</f>
        <v>6000</v>
      </c>
      <c r="F457" s="40">
        <f>F458+F460</f>
        <v>0</v>
      </c>
      <c r="G457" s="38">
        <f t="shared" si="47"/>
        <v>6000</v>
      </c>
    </row>
    <row r="458" spans="1:7" s="97" customFormat="1" ht="12.75">
      <c r="A458" s="103" t="s">
        <v>45</v>
      </c>
      <c r="B458" s="22" t="s">
        <v>124</v>
      </c>
      <c r="C458" s="39"/>
      <c r="D458" s="22" t="s">
        <v>690</v>
      </c>
      <c r="E458" s="40">
        <f>E459</f>
        <v>6000</v>
      </c>
      <c r="F458" s="40">
        <f>F459</f>
        <v>0</v>
      </c>
      <c r="G458" s="38">
        <f t="shared" si="47"/>
        <v>6000</v>
      </c>
    </row>
    <row r="459" spans="1:7" s="97" customFormat="1" ht="12" customHeight="1">
      <c r="A459" s="103" t="s">
        <v>56</v>
      </c>
      <c r="B459" s="22" t="s">
        <v>124</v>
      </c>
      <c r="C459" s="39"/>
      <c r="D459" s="22" t="s">
        <v>689</v>
      </c>
      <c r="E459" s="40">
        <v>6000</v>
      </c>
      <c r="F459" s="40">
        <v>0</v>
      </c>
      <c r="G459" s="38">
        <f t="shared" si="47"/>
        <v>6000</v>
      </c>
    </row>
    <row r="460" spans="1:7" s="97" customFormat="1" ht="12.75" hidden="1">
      <c r="A460" s="103" t="s">
        <v>57</v>
      </c>
      <c r="B460" s="22" t="s">
        <v>124</v>
      </c>
      <c r="C460" s="39"/>
      <c r="D460" s="22" t="s">
        <v>267</v>
      </c>
      <c r="E460" s="40"/>
      <c r="F460" s="40"/>
      <c r="G460" s="38">
        <f t="shared" si="47"/>
        <v>0</v>
      </c>
    </row>
    <row r="461" spans="1:7" s="97" customFormat="1" ht="12.75" hidden="1">
      <c r="A461" s="103" t="s">
        <v>59</v>
      </c>
      <c r="B461" s="22" t="s">
        <v>124</v>
      </c>
      <c r="C461" s="39"/>
      <c r="D461" s="22" t="s">
        <v>268</v>
      </c>
      <c r="E461" s="40"/>
      <c r="F461" s="40"/>
      <c r="G461" s="38">
        <f t="shared" si="47"/>
        <v>0</v>
      </c>
    </row>
    <row r="462" spans="1:7" s="97" customFormat="1" ht="61.5" customHeight="1">
      <c r="A462" s="108" t="s">
        <v>691</v>
      </c>
      <c r="B462" s="22" t="s">
        <v>124</v>
      </c>
      <c r="C462" s="39"/>
      <c r="D462" s="22" t="s">
        <v>692</v>
      </c>
      <c r="E462" s="40">
        <f aca="true" t="shared" si="54" ref="E462:F465">E463</f>
        <v>2000</v>
      </c>
      <c r="F462" s="40">
        <f t="shared" si="54"/>
        <v>0</v>
      </c>
      <c r="G462" s="38">
        <f t="shared" si="47"/>
        <v>2000</v>
      </c>
    </row>
    <row r="463" spans="1:7" s="97" customFormat="1" ht="36">
      <c r="A463" s="82" t="s">
        <v>687</v>
      </c>
      <c r="B463" s="22" t="s">
        <v>124</v>
      </c>
      <c r="C463" s="39"/>
      <c r="D463" s="22" t="s">
        <v>693</v>
      </c>
      <c r="E463" s="40">
        <f t="shared" si="54"/>
        <v>2000</v>
      </c>
      <c r="F463" s="40">
        <f t="shared" si="54"/>
        <v>0</v>
      </c>
      <c r="G463" s="38">
        <f t="shared" si="47"/>
        <v>2000</v>
      </c>
    </row>
    <row r="464" spans="1:7" s="97" customFormat="1" ht="12.75">
      <c r="A464" s="103" t="s">
        <v>45</v>
      </c>
      <c r="B464" s="22" t="s">
        <v>124</v>
      </c>
      <c r="C464" s="39"/>
      <c r="D464" s="22" t="s">
        <v>694</v>
      </c>
      <c r="E464" s="40">
        <f t="shared" si="54"/>
        <v>2000</v>
      </c>
      <c r="F464" s="40">
        <f t="shared" si="54"/>
        <v>0</v>
      </c>
      <c r="G464" s="38">
        <f t="shared" si="47"/>
        <v>2000</v>
      </c>
    </row>
    <row r="465" spans="1:7" s="97" customFormat="1" ht="12.75">
      <c r="A465" s="103" t="s">
        <v>583</v>
      </c>
      <c r="B465" s="22" t="s">
        <v>124</v>
      </c>
      <c r="C465" s="39"/>
      <c r="D465" s="22" t="s">
        <v>695</v>
      </c>
      <c r="E465" s="40">
        <f t="shared" si="54"/>
        <v>2000</v>
      </c>
      <c r="F465" s="40">
        <f t="shared" si="54"/>
        <v>0</v>
      </c>
      <c r="G465" s="38">
        <f t="shared" si="47"/>
        <v>2000</v>
      </c>
    </row>
    <row r="466" spans="1:7" s="97" customFormat="1" ht="12.75">
      <c r="A466" s="103" t="s">
        <v>194</v>
      </c>
      <c r="B466" s="22" t="s">
        <v>124</v>
      </c>
      <c r="C466" s="39"/>
      <c r="D466" s="22" t="s">
        <v>696</v>
      </c>
      <c r="E466" s="40">
        <v>2000</v>
      </c>
      <c r="F466" s="40">
        <v>0</v>
      </c>
      <c r="G466" s="38">
        <f t="shared" si="47"/>
        <v>2000</v>
      </c>
    </row>
    <row r="467" spans="1:7" s="97" customFormat="1" ht="72">
      <c r="A467" s="108" t="s">
        <v>697</v>
      </c>
      <c r="B467" s="22" t="s">
        <v>124</v>
      </c>
      <c r="C467" s="39"/>
      <c r="D467" s="22" t="s">
        <v>698</v>
      </c>
      <c r="E467" s="40">
        <f aca="true" t="shared" si="55" ref="E467:F469">E468</f>
        <v>4000</v>
      </c>
      <c r="F467" s="40">
        <f t="shared" si="55"/>
        <v>0</v>
      </c>
      <c r="G467" s="38">
        <f t="shared" si="47"/>
        <v>4000</v>
      </c>
    </row>
    <row r="468" spans="1:7" s="97" customFormat="1" ht="36">
      <c r="A468" s="82" t="s">
        <v>687</v>
      </c>
      <c r="B468" s="22" t="s">
        <v>124</v>
      </c>
      <c r="C468" s="39"/>
      <c r="D468" s="22" t="s">
        <v>699</v>
      </c>
      <c r="E468" s="40">
        <f t="shared" si="55"/>
        <v>4000</v>
      </c>
      <c r="F468" s="40">
        <f t="shared" si="55"/>
        <v>0</v>
      </c>
      <c r="G468" s="38">
        <f t="shared" si="47"/>
        <v>4000</v>
      </c>
    </row>
    <row r="469" spans="1:7" s="97" customFormat="1" ht="12.75">
      <c r="A469" s="83" t="s">
        <v>57</v>
      </c>
      <c r="B469" s="22" t="s">
        <v>124</v>
      </c>
      <c r="C469" s="39"/>
      <c r="D469" s="22" t="s">
        <v>701</v>
      </c>
      <c r="E469" s="40">
        <f t="shared" si="55"/>
        <v>4000</v>
      </c>
      <c r="F469" s="40">
        <f t="shared" si="55"/>
        <v>0</v>
      </c>
      <c r="G469" s="38">
        <f t="shared" si="47"/>
        <v>4000</v>
      </c>
    </row>
    <row r="470" spans="1:7" s="97" customFormat="1" ht="12.75" customHeight="1">
      <c r="A470" s="103" t="s">
        <v>58</v>
      </c>
      <c r="B470" s="22" t="s">
        <v>124</v>
      </c>
      <c r="C470" s="39"/>
      <c r="D470" s="22" t="s">
        <v>700</v>
      </c>
      <c r="E470" s="40">
        <v>4000</v>
      </c>
      <c r="F470" s="40">
        <v>0</v>
      </c>
      <c r="G470" s="38">
        <f t="shared" si="47"/>
        <v>4000</v>
      </c>
    </row>
    <row r="471" spans="1:7" s="97" customFormat="1" ht="23.25" customHeight="1">
      <c r="A471" s="103" t="s">
        <v>702</v>
      </c>
      <c r="B471" s="22" t="s">
        <v>124</v>
      </c>
      <c r="C471" s="39"/>
      <c r="D471" s="22" t="s">
        <v>708</v>
      </c>
      <c r="E471" s="40">
        <f aca="true" t="shared" si="56" ref="E471:F474">E472</f>
        <v>3000</v>
      </c>
      <c r="F471" s="40">
        <f t="shared" si="56"/>
        <v>0</v>
      </c>
      <c r="G471" s="38">
        <f t="shared" si="47"/>
        <v>3000</v>
      </c>
    </row>
    <row r="472" spans="1:7" s="97" customFormat="1" ht="63.75" customHeight="1">
      <c r="A472" s="108" t="s">
        <v>703</v>
      </c>
      <c r="B472" s="22" t="s">
        <v>124</v>
      </c>
      <c r="C472" s="39"/>
      <c r="D472" s="22" t="s">
        <v>707</v>
      </c>
      <c r="E472" s="40">
        <f t="shared" si="56"/>
        <v>3000</v>
      </c>
      <c r="F472" s="40">
        <f t="shared" si="56"/>
        <v>0</v>
      </c>
      <c r="G472" s="38">
        <f t="shared" si="47"/>
        <v>3000</v>
      </c>
    </row>
    <row r="473" spans="1:7" s="97" customFormat="1" ht="39" customHeight="1">
      <c r="A473" s="82" t="s">
        <v>687</v>
      </c>
      <c r="B473" s="22" t="s">
        <v>124</v>
      </c>
      <c r="C473" s="39"/>
      <c r="D473" s="22" t="s">
        <v>706</v>
      </c>
      <c r="E473" s="40">
        <f t="shared" si="56"/>
        <v>3000</v>
      </c>
      <c r="F473" s="40">
        <f t="shared" si="56"/>
        <v>0</v>
      </c>
      <c r="G473" s="38">
        <f aca="true" t="shared" si="57" ref="G473:G508">E473-F473</f>
        <v>3000</v>
      </c>
    </row>
    <row r="474" spans="1:7" s="97" customFormat="1" ht="12.75" customHeight="1">
      <c r="A474" s="103" t="s">
        <v>57</v>
      </c>
      <c r="B474" s="22" t="s">
        <v>124</v>
      </c>
      <c r="C474" s="39"/>
      <c r="D474" s="22" t="s">
        <v>705</v>
      </c>
      <c r="E474" s="40">
        <f t="shared" si="56"/>
        <v>3000</v>
      </c>
      <c r="F474" s="40">
        <f t="shared" si="56"/>
        <v>0</v>
      </c>
      <c r="G474" s="38">
        <f t="shared" si="57"/>
        <v>3000</v>
      </c>
    </row>
    <row r="475" spans="1:7" s="97" customFormat="1" ht="26.25" customHeight="1">
      <c r="A475" s="103" t="s">
        <v>59</v>
      </c>
      <c r="B475" s="22" t="s">
        <v>124</v>
      </c>
      <c r="C475" s="39"/>
      <c r="D475" s="22" t="s">
        <v>704</v>
      </c>
      <c r="E475" s="40">
        <v>3000</v>
      </c>
      <c r="F475" s="40">
        <v>0</v>
      </c>
      <c r="G475" s="38">
        <f t="shared" si="57"/>
        <v>3000</v>
      </c>
    </row>
    <row r="476" spans="1:7" s="97" customFormat="1" ht="12.75">
      <c r="A476" s="103" t="s">
        <v>187</v>
      </c>
      <c r="B476" s="22" t="s">
        <v>124</v>
      </c>
      <c r="C476" s="39"/>
      <c r="D476" s="22" t="s">
        <v>138</v>
      </c>
      <c r="E476" s="76">
        <f>E477</f>
        <v>13976000</v>
      </c>
      <c r="F476" s="76">
        <f>F477</f>
        <v>405267.75</v>
      </c>
      <c r="G476" s="38">
        <f t="shared" si="57"/>
        <v>13570732.25</v>
      </c>
    </row>
    <row r="477" spans="1:7" s="97" customFormat="1" ht="12.75">
      <c r="A477" s="103" t="s">
        <v>96</v>
      </c>
      <c r="B477" s="22" t="s">
        <v>124</v>
      </c>
      <c r="C477" s="39"/>
      <c r="D477" s="22" t="s">
        <v>139</v>
      </c>
      <c r="E477" s="40">
        <f>E478+E487</f>
        <v>13976000</v>
      </c>
      <c r="F477" s="40">
        <f>F478+F487</f>
        <v>405267.75</v>
      </c>
      <c r="G477" s="38">
        <f t="shared" si="57"/>
        <v>13570732.25</v>
      </c>
    </row>
    <row r="478" spans="1:7" s="97" customFormat="1" ht="33" customHeight="1">
      <c r="A478" s="84" t="s">
        <v>709</v>
      </c>
      <c r="B478" s="22" t="s">
        <v>124</v>
      </c>
      <c r="C478" s="39"/>
      <c r="D478" s="22" t="s">
        <v>710</v>
      </c>
      <c r="E478" s="40">
        <f>E479+E483</f>
        <v>13500000</v>
      </c>
      <c r="F478" s="40">
        <f aca="true" t="shared" si="58" ref="E478:F481">F479</f>
        <v>370000</v>
      </c>
      <c r="G478" s="38">
        <f t="shared" si="57"/>
        <v>13130000</v>
      </c>
    </row>
    <row r="479" spans="1:7" s="97" customFormat="1" ht="60">
      <c r="A479" s="84" t="s">
        <v>188</v>
      </c>
      <c r="B479" s="22" t="s">
        <v>124</v>
      </c>
      <c r="C479" s="39"/>
      <c r="D479" s="22" t="s">
        <v>711</v>
      </c>
      <c r="E479" s="40">
        <f t="shared" si="58"/>
        <v>13500000</v>
      </c>
      <c r="F479" s="40">
        <f t="shared" si="58"/>
        <v>370000</v>
      </c>
      <c r="G479" s="38">
        <f t="shared" si="57"/>
        <v>13130000</v>
      </c>
    </row>
    <row r="480" spans="1:7" s="97" customFormat="1" ht="12.75">
      <c r="A480" s="122" t="s">
        <v>45</v>
      </c>
      <c r="B480" s="22" t="s">
        <v>124</v>
      </c>
      <c r="C480" s="39"/>
      <c r="D480" s="22" t="s">
        <v>712</v>
      </c>
      <c r="E480" s="40">
        <f t="shared" si="58"/>
        <v>13500000</v>
      </c>
      <c r="F480" s="40">
        <f t="shared" si="58"/>
        <v>370000</v>
      </c>
      <c r="G480" s="38">
        <f t="shared" si="57"/>
        <v>13130000</v>
      </c>
    </row>
    <row r="481" spans="1:7" s="97" customFormat="1" ht="12.75">
      <c r="A481" s="83" t="s">
        <v>83</v>
      </c>
      <c r="B481" s="22" t="s">
        <v>124</v>
      </c>
      <c r="C481" s="39"/>
      <c r="D481" s="22" t="s">
        <v>713</v>
      </c>
      <c r="E481" s="40">
        <f t="shared" si="58"/>
        <v>13500000</v>
      </c>
      <c r="F481" s="40">
        <f t="shared" si="58"/>
        <v>370000</v>
      </c>
      <c r="G481" s="38">
        <f t="shared" si="57"/>
        <v>13130000</v>
      </c>
    </row>
    <row r="482" spans="1:7" s="97" customFormat="1" ht="37.5" customHeight="1">
      <c r="A482" s="83" t="s">
        <v>84</v>
      </c>
      <c r="B482" s="22" t="s">
        <v>124</v>
      </c>
      <c r="C482" s="39"/>
      <c r="D482" s="22" t="s">
        <v>714</v>
      </c>
      <c r="E482" s="40">
        <v>13500000</v>
      </c>
      <c r="F482" s="40">
        <v>370000</v>
      </c>
      <c r="G482" s="38">
        <f t="shared" si="57"/>
        <v>13130000</v>
      </c>
    </row>
    <row r="483" spans="1:7" s="97" customFormat="1" ht="19.5" customHeight="1">
      <c r="A483" s="122" t="s">
        <v>923</v>
      </c>
      <c r="B483" s="22" t="s">
        <v>124</v>
      </c>
      <c r="C483" s="39"/>
      <c r="D483" s="22" t="s">
        <v>924</v>
      </c>
      <c r="E483" s="40">
        <f>E484</f>
        <v>0</v>
      </c>
      <c r="F483" s="40">
        <f>F484</f>
        <v>0</v>
      </c>
      <c r="G483" s="38">
        <f t="shared" si="57"/>
        <v>0</v>
      </c>
    </row>
    <row r="484" spans="1:7" s="97" customFormat="1" ht="19.5" customHeight="1">
      <c r="A484" s="122" t="s">
        <v>45</v>
      </c>
      <c r="B484" s="22" t="s">
        <v>124</v>
      </c>
      <c r="C484" s="39"/>
      <c r="D484" s="22" t="s">
        <v>925</v>
      </c>
      <c r="E484" s="40">
        <f>E485</f>
        <v>0</v>
      </c>
      <c r="F484" s="40">
        <f>F486</f>
        <v>0</v>
      </c>
      <c r="G484" s="38">
        <f t="shared" si="57"/>
        <v>0</v>
      </c>
    </row>
    <row r="485" spans="1:7" s="97" customFormat="1" ht="19.5" customHeight="1">
      <c r="A485" s="122" t="s">
        <v>83</v>
      </c>
      <c r="B485" s="22" t="s">
        <v>124</v>
      </c>
      <c r="C485" s="39"/>
      <c r="D485" s="22" t="s">
        <v>926</v>
      </c>
      <c r="E485" s="40">
        <v>0</v>
      </c>
      <c r="F485" s="40">
        <f>F486</f>
        <v>0</v>
      </c>
      <c r="G485" s="38">
        <f t="shared" si="57"/>
        <v>0</v>
      </c>
    </row>
    <row r="486" spans="1:7" s="97" customFormat="1" ht="24.75" customHeight="1">
      <c r="A486" s="122" t="s">
        <v>84</v>
      </c>
      <c r="B486" s="22" t="s">
        <v>124</v>
      </c>
      <c r="C486" s="39"/>
      <c r="D486" s="22" t="s">
        <v>927</v>
      </c>
      <c r="E486" s="40">
        <v>0</v>
      </c>
      <c r="F486" s="40">
        <v>0</v>
      </c>
      <c r="G486" s="38">
        <f t="shared" si="57"/>
        <v>0</v>
      </c>
    </row>
    <row r="487" spans="1:7" s="97" customFormat="1" ht="36">
      <c r="A487" s="103" t="s">
        <v>715</v>
      </c>
      <c r="B487" s="22" t="s">
        <v>124</v>
      </c>
      <c r="C487" s="39"/>
      <c r="D487" s="22" t="s">
        <v>716</v>
      </c>
      <c r="E487" s="40">
        <f>E488</f>
        <v>476000</v>
      </c>
      <c r="F487" s="40">
        <f>F488</f>
        <v>35267.75</v>
      </c>
      <c r="G487" s="38">
        <f t="shared" si="57"/>
        <v>440732.25</v>
      </c>
    </row>
    <row r="488" spans="1:7" s="97" customFormat="1" ht="99" customHeight="1">
      <c r="A488" s="108" t="s">
        <v>717</v>
      </c>
      <c r="B488" s="22" t="s">
        <v>124</v>
      </c>
      <c r="C488" s="39"/>
      <c r="D488" s="22" t="s">
        <v>718</v>
      </c>
      <c r="E488" s="40">
        <f>E489</f>
        <v>476000</v>
      </c>
      <c r="F488" s="40">
        <f>F489</f>
        <v>35267.75</v>
      </c>
      <c r="G488" s="38">
        <f t="shared" si="57"/>
        <v>440732.25</v>
      </c>
    </row>
    <row r="489" spans="1:7" s="97" customFormat="1" ht="36">
      <c r="A489" s="122" t="s">
        <v>719</v>
      </c>
      <c r="B489" s="22" t="s">
        <v>124</v>
      </c>
      <c r="C489" s="39"/>
      <c r="D489" s="22" t="s">
        <v>720</v>
      </c>
      <c r="E489" s="40">
        <f>E490+E495</f>
        <v>476000</v>
      </c>
      <c r="F489" s="40">
        <f>F490+F495</f>
        <v>35267.75</v>
      </c>
      <c r="G489" s="38">
        <f t="shared" si="57"/>
        <v>440732.25</v>
      </c>
    </row>
    <row r="490" spans="1:7" s="97" customFormat="1" ht="16.5" customHeight="1">
      <c r="A490" s="122" t="s">
        <v>45</v>
      </c>
      <c r="B490" s="22" t="s">
        <v>124</v>
      </c>
      <c r="C490" s="39"/>
      <c r="D490" s="22" t="s">
        <v>721</v>
      </c>
      <c r="E490" s="40">
        <f>E491+E494</f>
        <v>471000</v>
      </c>
      <c r="F490" s="40">
        <f>F491+F494</f>
        <v>31977.75</v>
      </c>
      <c r="G490" s="38">
        <f t="shared" si="57"/>
        <v>439022.25</v>
      </c>
    </row>
    <row r="491" spans="1:7" s="97" customFormat="1" ht="15" customHeight="1">
      <c r="A491" s="83" t="s">
        <v>50</v>
      </c>
      <c r="B491" s="22" t="s">
        <v>124</v>
      </c>
      <c r="C491" s="39"/>
      <c r="D491" s="22" t="s">
        <v>722</v>
      </c>
      <c r="E491" s="40">
        <f>E492+E493</f>
        <v>243000</v>
      </c>
      <c r="F491" s="40">
        <f>F492+F493</f>
        <v>31977.75</v>
      </c>
      <c r="G491" s="38">
        <f t="shared" si="57"/>
        <v>211022.25</v>
      </c>
    </row>
    <row r="492" spans="1:7" s="97" customFormat="1" ht="15.75" customHeight="1">
      <c r="A492" s="116" t="s">
        <v>52</v>
      </c>
      <c r="B492" s="22" t="s">
        <v>124</v>
      </c>
      <c r="C492" s="39"/>
      <c r="D492" s="22" t="s">
        <v>723</v>
      </c>
      <c r="E492" s="40">
        <v>20000</v>
      </c>
      <c r="F492" s="40">
        <v>0</v>
      </c>
      <c r="G492" s="38">
        <f t="shared" si="57"/>
        <v>20000</v>
      </c>
    </row>
    <row r="493" spans="1:7" s="97" customFormat="1" ht="15.75" customHeight="1">
      <c r="A493" s="117" t="s">
        <v>194</v>
      </c>
      <c r="B493" s="22" t="s">
        <v>124</v>
      </c>
      <c r="C493" s="39"/>
      <c r="D493" s="22" t="s">
        <v>724</v>
      </c>
      <c r="E493" s="40">
        <v>223000</v>
      </c>
      <c r="F493" s="40">
        <v>31977.75</v>
      </c>
      <c r="G493" s="38">
        <f t="shared" si="57"/>
        <v>191022.25</v>
      </c>
    </row>
    <row r="494" spans="1:7" s="97" customFormat="1" ht="15.75" customHeight="1">
      <c r="A494" s="118" t="s">
        <v>182</v>
      </c>
      <c r="B494" s="22" t="s">
        <v>124</v>
      </c>
      <c r="C494" s="39"/>
      <c r="D494" s="22" t="s">
        <v>725</v>
      </c>
      <c r="E494" s="40">
        <v>228000</v>
      </c>
      <c r="F494" s="40">
        <v>0</v>
      </c>
      <c r="G494" s="38">
        <f t="shared" si="57"/>
        <v>228000</v>
      </c>
    </row>
    <row r="495" spans="1:7" s="97" customFormat="1" ht="15.75" customHeight="1">
      <c r="A495" s="119" t="s">
        <v>57</v>
      </c>
      <c r="B495" s="22" t="s">
        <v>124</v>
      </c>
      <c r="C495" s="39"/>
      <c r="D495" s="22" t="s">
        <v>726</v>
      </c>
      <c r="E495" s="40">
        <f>E497+E496</f>
        <v>5000</v>
      </c>
      <c r="F495" s="40">
        <f>F497+F496</f>
        <v>3290</v>
      </c>
      <c r="G495" s="38">
        <f t="shared" si="57"/>
        <v>1710</v>
      </c>
    </row>
    <row r="496" spans="1:7" s="97" customFormat="1" ht="15.75" customHeight="1">
      <c r="A496" s="139" t="s">
        <v>58</v>
      </c>
      <c r="B496" s="22" t="s">
        <v>124</v>
      </c>
      <c r="C496" s="39"/>
      <c r="D496" s="22" t="s">
        <v>928</v>
      </c>
      <c r="E496" s="40">
        <v>0</v>
      </c>
      <c r="F496" s="40">
        <v>0</v>
      </c>
      <c r="G496" s="38">
        <f t="shared" si="57"/>
        <v>0</v>
      </c>
    </row>
    <row r="497" spans="1:7" s="97" customFormat="1" ht="18" customHeight="1">
      <c r="A497" s="120" t="s">
        <v>59</v>
      </c>
      <c r="B497" s="22" t="s">
        <v>124</v>
      </c>
      <c r="C497" s="39"/>
      <c r="D497" s="22" t="s">
        <v>727</v>
      </c>
      <c r="E497" s="40">
        <v>5000</v>
      </c>
      <c r="F497" s="40">
        <v>3290</v>
      </c>
      <c r="G497" s="38">
        <f t="shared" si="57"/>
        <v>1710</v>
      </c>
    </row>
    <row r="498" spans="1:7" s="97" customFormat="1" ht="12.75">
      <c r="A498" s="103" t="s">
        <v>99</v>
      </c>
      <c r="B498" s="22">
        <v>200</v>
      </c>
      <c r="C498" s="39" t="s">
        <v>97</v>
      </c>
      <c r="D498" s="22" t="s">
        <v>140</v>
      </c>
      <c r="E498" s="76">
        <f>E499+E509</f>
        <v>220000</v>
      </c>
      <c r="F498" s="76">
        <f aca="true" t="shared" si="59" ref="E498:F501">F499</f>
        <v>0</v>
      </c>
      <c r="G498" s="38">
        <f t="shared" si="57"/>
        <v>220000</v>
      </c>
    </row>
    <row r="499" spans="1:7" s="97" customFormat="1" ht="12.75">
      <c r="A499" s="103" t="s">
        <v>158</v>
      </c>
      <c r="B499" s="22" t="s">
        <v>124</v>
      </c>
      <c r="C499" s="39"/>
      <c r="D499" s="22" t="s">
        <v>159</v>
      </c>
      <c r="E499" s="40">
        <f t="shared" si="59"/>
        <v>186000</v>
      </c>
      <c r="F499" s="40">
        <f t="shared" si="59"/>
        <v>0</v>
      </c>
      <c r="G499" s="38">
        <f t="shared" si="57"/>
        <v>186000</v>
      </c>
    </row>
    <row r="500" spans="1:7" s="97" customFormat="1" ht="48" customHeight="1">
      <c r="A500" s="103" t="s">
        <v>728</v>
      </c>
      <c r="B500" s="22" t="s">
        <v>124</v>
      </c>
      <c r="C500" s="39"/>
      <c r="D500" s="22" t="s">
        <v>729</v>
      </c>
      <c r="E500" s="40">
        <f t="shared" si="59"/>
        <v>186000</v>
      </c>
      <c r="F500" s="40">
        <f t="shared" si="59"/>
        <v>0</v>
      </c>
      <c r="G500" s="38">
        <f t="shared" si="57"/>
        <v>186000</v>
      </c>
    </row>
    <row r="501" spans="1:7" s="97" customFormat="1" ht="94.5" customHeight="1">
      <c r="A501" s="108" t="s">
        <v>730</v>
      </c>
      <c r="B501" s="22" t="s">
        <v>124</v>
      </c>
      <c r="C501" s="39"/>
      <c r="D501" s="22" t="s">
        <v>731</v>
      </c>
      <c r="E501" s="40">
        <f t="shared" si="59"/>
        <v>186000</v>
      </c>
      <c r="F501" s="40">
        <f t="shared" si="59"/>
        <v>0</v>
      </c>
      <c r="G501" s="38">
        <f t="shared" si="57"/>
        <v>186000</v>
      </c>
    </row>
    <row r="502" spans="1:7" s="97" customFormat="1" ht="38.25" customHeight="1">
      <c r="A502" s="82" t="s">
        <v>382</v>
      </c>
      <c r="B502" s="22" t="s">
        <v>124</v>
      </c>
      <c r="C502" s="39"/>
      <c r="D502" s="22" t="s">
        <v>732</v>
      </c>
      <c r="E502" s="40">
        <f>E503+E506</f>
        <v>186000</v>
      </c>
      <c r="F502" s="40">
        <f>F503+F506</f>
        <v>0</v>
      </c>
      <c r="G502" s="38">
        <f t="shared" si="57"/>
        <v>186000</v>
      </c>
    </row>
    <row r="503" spans="1:7" s="97" customFormat="1" ht="12.75">
      <c r="A503" s="103" t="s">
        <v>45</v>
      </c>
      <c r="B503" s="22">
        <v>200</v>
      </c>
      <c r="C503" s="39" t="s">
        <v>98</v>
      </c>
      <c r="D503" s="22" t="s">
        <v>733</v>
      </c>
      <c r="E503" s="40">
        <f>E505+E504</f>
        <v>186000</v>
      </c>
      <c r="F503" s="40">
        <f>F505+F504</f>
        <v>0</v>
      </c>
      <c r="G503" s="38">
        <f t="shared" si="57"/>
        <v>186000</v>
      </c>
    </row>
    <row r="504" spans="1:7" s="97" customFormat="1" ht="12.75">
      <c r="A504" s="103" t="s">
        <v>55</v>
      </c>
      <c r="B504" s="22" t="s">
        <v>124</v>
      </c>
      <c r="C504" s="39"/>
      <c r="D504" s="22" t="s">
        <v>799</v>
      </c>
      <c r="E504" s="40">
        <v>0</v>
      </c>
      <c r="F504" s="40">
        <v>0</v>
      </c>
      <c r="G504" s="38">
        <f t="shared" si="57"/>
        <v>0</v>
      </c>
    </row>
    <row r="505" spans="1:7" s="97" customFormat="1" ht="12.75">
      <c r="A505" s="103" t="s">
        <v>56</v>
      </c>
      <c r="B505" s="22" t="s">
        <v>124</v>
      </c>
      <c r="C505" s="39"/>
      <c r="D505" s="22" t="s">
        <v>734</v>
      </c>
      <c r="E505" s="40">
        <v>186000</v>
      </c>
      <c r="F505" s="40">
        <v>0</v>
      </c>
      <c r="G505" s="38">
        <f t="shared" si="57"/>
        <v>186000</v>
      </c>
    </row>
    <row r="506" spans="1:7" s="97" customFormat="1" ht="12.75">
      <c r="A506" s="119" t="s">
        <v>57</v>
      </c>
      <c r="B506" s="22" t="s">
        <v>124</v>
      </c>
      <c r="C506" s="39"/>
      <c r="D506" s="22" t="s">
        <v>735</v>
      </c>
      <c r="E506" s="40">
        <f>E507+E508</f>
        <v>0</v>
      </c>
      <c r="F506" s="40">
        <f>F508+F507</f>
        <v>0</v>
      </c>
      <c r="G506" s="38">
        <f t="shared" si="57"/>
        <v>0</v>
      </c>
    </row>
    <row r="507" spans="1:7" s="97" customFormat="1" ht="12.75">
      <c r="A507" s="139" t="s">
        <v>58</v>
      </c>
      <c r="B507" s="22" t="s">
        <v>124</v>
      </c>
      <c r="C507" s="39"/>
      <c r="D507" s="22" t="s">
        <v>898</v>
      </c>
      <c r="E507" s="40">
        <v>0</v>
      </c>
      <c r="F507" s="40">
        <v>0</v>
      </c>
      <c r="G507" s="38">
        <f t="shared" si="57"/>
        <v>0</v>
      </c>
    </row>
    <row r="508" spans="1:7" s="97" customFormat="1" ht="12.75">
      <c r="A508" s="120" t="s">
        <v>59</v>
      </c>
      <c r="B508" s="22" t="s">
        <v>124</v>
      </c>
      <c r="C508" s="39"/>
      <c r="D508" s="22" t="s">
        <v>891</v>
      </c>
      <c r="E508" s="40">
        <v>0</v>
      </c>
      <c r="F508" s="40">
        <v>0</v>
      </c>
      <c r="G508" s="38">
        <f t="shared" si="57"/>
        <v>0</v>
      </c>
    </row>
    <row r="509" spans="1:7" s="97" customFormat="1" ht="96">
      <c r="A509" s="120" t="s">
        <v>1002</v>
      </c>
      <c r="B509" s="22" t="s">
        <v>124</v>
      </c>
      <c r="C509" s="39"/>
      <c r="D509" s="22" t="s">
        <v>1003</v>
      </c>
      <c r="E509" s="40">
        <f>E510</f>
        <v>34000</v>
      </c>
      <c r="F509" s="40"/>
      <c r="G509" s="38"/>
    </row>
    <row r="510" spans="1:7" s="97" customFormat="1" ht="36">
      <c r="A510" s="122" t="s">
        <v>719</v>
      </c>
      <c r="B510" s="22" t="s">
        <v>124</v>
      </c>
      <c r="C510" s="39"/>
      <c r="D510" s="22" t="s">
        <v>1004</v>
      </c>
      <c r="E510" s="40">
        <f>E511</f>
        <v>34000</v>
      </c>
      <c r="F510" s="40"/>
      <c r="G510" s="38"/>
    </row>
    <row r="511" spans="1:7" s="97" customFormat="1" ht="12.75">
      <c r="A511" s="122" t="s">
        <v>45</v>
      </c>
      <c r="B511" s="22" t="s">
        <v>124</v>
      </c>
      <c r="C511" s="39"/>
      <c r="D511" s="22" t="s">
        <v>1005</v>
      </c>
      <c r="E511" s="40">
        <f>E512</f>
        <v>34000</v>
      </c>
      <c r="F511" s="40"/>
      <c r="G511" s="38"/>
    </row>
    <row r="512" spans="1:7" s="97" customFormat="1" ht="12.75">
      <c r="A512" s="83" t="s">
        <v>50</v>
      </c>
      <c r="B512" s="22" t="s">
        <v>124</v>
      </c>
      <c r="C512" s="39"/>
      <c r="D512" s="22" t="s">
        <v>1006</v>
      </c>
      <c r="E512" s="40">
        <f>E513</f>
        <v>34000</v>
      </c>
      <c r="F512" s="40"/>
      <c r="G512" s="38"/>
    </row>
    <row r="513" spans="1:7" s="97" customFormat="1" ht="12.75">
      <c r="A513" s="120" t="s">
        <v>1008</v>
      </c>
      <c r="B513" s="22"/>
      <c r="C513" s="39"/>
      <c r="D513" s="22" t="s">
        <v>1007</v>
      </c>
      <c r="E513" s="40">
        <v>34000</v>
      </c>
      <c r="F513" s="40"/>
      <c r="G513" s="38"/>
    </row>
    <row r="514" spans="1:7" ht="24">
      <c r="A514" s="126" t="s">
        <v>102</v>
      </c>
      <c r="B514" s="52">
        <v>450</v>
      </c>
      <c r="C514" s="52"/>
      <c r="D514" s="22" t="s">
        <v>145</v>
      </c>
      <c r="E514" s="54"/>
      <c r="F514" s="54">
        <v>1678945.3</v>
      </c>
      <c r="G514" s="56" t="s">
        <v>145</v>
      </c>
    </row>
    <row r="515" ht="12.75">
      <c r="D515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1" max="6" man="1"/>
    <brk id="171" max="6" man="1"/>
    <brk id="238" max="6" man="1"/>
    <brk id="2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4">
      <selection activeCell="F22" sqref="F2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3" t="s">
        <v>4</v>
      </c>
      <c r="B4" s="165" t="s">
        <v>0</v>
      </c>
      <c r="C4" s="30"/>
      <c r="D4" s="167" t="s">
        <v>13</v>
      </c>
      <c r="E4" s="168" t="s">
        <v>7</v>
      </c>
      <c r="F4" s="160" t="s">
        <v>5</v>
      </c>
      <c r="G4" s="168" t="s">
        <v>141</v>
      </c>
    </row>
    <row r="5" spans="1:7" s="65" customFormat="1" ht="12.75">
      <c r="A5" s="164"/>
      <c r="B5" s="166"/>
      <c r="C5" s="31"/>
      <c r="D5" s="166"/>
      <c r="E5" s="169"/>
      <c r="F5" s="161"/>
      <c r="G5" s="169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0</v>
      </c>
      <c r="F7" s="37">
        <f>F12</f>
        <v>-1678945.3</v>
      </c>
      <c r="G7" s="38">
        <f>E7-F7</f>
        <v>1678945.3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0</v>
      </c>
      <c r="F12" s="75">
        <f>F13</f>
        <v>-1678945.3</v>
      </c>
      <c r="G12" s="38">
        <f>E12-F12</f>
        <v>1678945.3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0</v>
      </c>
      <c r="F13" s="75">
        <f>F14+F18</f>
        <v>-1678945.3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 aca="true" t="shared" si="0" ref="E14:F16">E15</f>
        <v>-83675600</v>
      </c>
      <c r="F14" s="75">
        <f t="shared" si="0"/>
        <v>-3473101.39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 t="shared" si="0"/>
        <v>-83675600</v>
      </c>
      <c r="F15" s="75">
        <f t="shared" si="0"/>
        <v>-3473101.39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>E17</f>
        <v>-83675600</v>
      </c>
      <c r="F16" s="75">
        <f t="shared" si="0"/>
        <v>-3473101.39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332</v>
      </c>
      <c r="E17" s="75">
        <f>-'Таблица1 (2)'!H16</f>
        <v>-83675600</v>
      </c>
      <c r="F17" s="75">
        <v>-3473101.39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333</v>
      </c>
      <c r="E18" s="75">
        <f aca="true" t="shared" si="1" ref="E18:F20">E19</f>
        <v>83675600</v>
      </c>
      <c r="F18" s="75">
        <f t="shared" si="1"/>
        <v>1794156.09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334</v>
      </c>
      <c r="E19" s="75">
        <f t="shared" si="1"/>
        <v>83675600</v>
      </c>
      <c r="F19" s="75">
        <f t="shared" si="1"/>
        <v>1794156.09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335</v>
      </c>
      <c r="E20" s="75">
        <f t="shared" si="1"/>
        <v>83675600</v>
      </c>
      <c r="F20" s="75">
        <f t="shared" si="1"/>
        <v>1794156.09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336</v>
      </c>
      <c r="E21" s="75">
        <f>Таблица2!E7</f>
        <v>83675600</v>
      </c>
      <c r="F21" s="75">
        <v>1794156.09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347</v>
      </c>
      <c r="B23" s="170" t="s">
        <v>10</v>
      </c>
      <c r="C23" s="170"/>
      <c r="D23" s="171"/>
      <c r="E23" s="27" t="s">
        <v>348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0" t="s">
        <v>10</v>
      </c>
      <c r="C26" s="170"/>
      <c r="D26" s="171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0" t="s">
        <v>10</v>
      </c>
      <c r="C29" s="170"/>
      <c r="D29" s="170"/>
      <c r="E29" s="28" t="s">
        <v>929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932</v>
      </c>
    </row>
  </sheetData>
  <sheetProtection/>
  <mergeCells count="9">
    <mergeCell ref="A4:A5"/>
    <mergeCell ref="B4:B5"/>
    <mergeCell ref="D4:D5"/>
    <mergeCell ref="E4:E5"/>
    <mergeCell ref="F4:F5"/>
    <mergeCell ref="G4:G5"/>
    <mergeCell ref="B23:D23"/>
    <mergeCell ref="B26:D26"/>
    <mergeCell ref="B29:D29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2014-07-17T07:36:22Z</cp:lastPrinted>
  <dcterms:created xsi:type="dcterms:W3CDTF">1999-06-18T11:49:53Z</dcterms:created>
  <dcterms:modified xsi:type="dcterms:W3CDTF">2015-03-06T10:42:17Z</dcterms:modified>
  <cp:category/>
  <cp:version/>
  <cp:contentType/>
  <cp:contentStatus/>
</cp:coreProperties>
</file>